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ENCUESTAS_DE_CONSTRUCCION\ENCUESTAS DE CONSTRUCCIÓN\Bol Censo de Construcción\TRIMESTRAL\II TRIMESTRE 2024 WEB\"/>
    </mc:Choice>
  </mc:AlternateContent>
  <bookViews>
    <workbookView xWindow="0" yWindow="0" windowWidth="28800" windowHeight="12135"/>
  </bookViews>
  <sheets>
    <sheet name="Cuadro_5" sheetId="4" r:id="rId1"/>
  </sheets>
  <definedNames>
    <definedName name="_xlnm._FilterDatabase" localSheetId="0" hidden="1">Cuadro_5!$A$10:$J$73</definedName>
    <definedName name="_xlnm.Print_Area" localSheetId="0">Cuadro_5!$A$1:$J$78</definedName>
    <definedName name="_xlnm.Print_Titles" localSheetId="0">Cuadro_5!$5:$10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2" i="4" l="1"/>
  <c r="D31" i="4" l="1"/>
  <c r="C31" i="4"/>
  <c r="D43" i="4"/>
  <c r="C43" i="4"/>
  <c r="D53" i="4"/>
  <c r="C53" i="4"/>
  <c r="B53" i="4"/>
  <c r="B43" i="4"/>
  <c r="B31" i="4"/>
  <c r="J46" i="4"/>
  <c r="I46" i="4"/>
  <c r="H46" i="4"/>
  <c r="D25" i="4"/>
  <c r="C25" i="4"/>
  <c r="B25" i="4"/>
  <c r="F46" i="4"/>
  <c r="F22" i="4"/>
  <c r="G46" i="4"/>
  <c r="E46" i="4"/>
  <c r="E13" i="4" l="1"/>
  <c r="F13" i="4"/>
  <c r="G13" i="4"/>
  <c r="H13" i="4"/>
  <c r="I13" i="4"/>
  <c r="J13" i="4"/>
  <c r="D20" i="4"/>
  <c r="C20" i="4"/>
  <c r="B20" i="4"/>
  <c r="B15" i="4"/>
  <c r="C15" i="4"/>
  <c r="D15" i="4"/>
  <c r="E12" i="4" l="1"/>
  <c r="F12" i="4"/>
  <c r="E55" i="4"/>
  <c r="F55" i="4"/>
  <c r="G55" i="4"/>
  <c r="I55" i="4"/>
  <c r="H55" i="4"/>
  <c r="J55" i="4"/>
  <c r="E64" i="4"/>
  <c r="F64" i="4"/>
  <c r="G64" i="4"/>
  <c r="H64" i="4"/>
  <c r="I64" i="4"/>
  <c r="J64" i="4"/>
  <c r="D19" i="4"/>
  <c r="C19" i="4"/>
  <c r="B19" i="4"/>
  <c r="D18" i="4"/>
  <c r="C18" i="4"/>
  <c r="B18" i="4"/>
  <c r="D17" i="4"/>
  <c r="C17" i="4"/>
  <c r="B17" i="4"/>
  <c r="D16" i="4"/>
  <c r="C16" i="4"/>
  <c r="B16" i="4"/>
  <c r="D29" i="4"/>
  <c r="C29" i="4"/>
  <c r="B29" i="4"/>
  <c r="D62" i="4" l="1"/>
  <c r="C62" i="4"/>
  <c r="B62" i="4"/>
  <c r="D59" i="4"/>
  <c r="C59" i="4"/>
  <c r="B59" i="4"/>
  <c r="D56" i="4"/>
  <c r="C56" i="4"/>
  <c r="B56" i="4"/>
  <c r="D71" i="4"/>
  <c r="C71" i="4"/>
  <c r="B71" i="4"/>
  <c r="B14" i="4" l="1"/>
  <c r="B72" i="4"/>
  <c r="C72" i="4"/>
  <c r="D72" i="4"/>
  <c r="B73" i="4"/>
  <c r="C73" i="4"/>
  <c r="D73" i="4"/>
  <c r="B13" i="4" l="1"/>
  <c r="B12" i="4" s="1"/>
  <c r="H22" i="4"/>
  <c r="I22" i="4"/>
  <c r="I21" i="4" s="1"/>
  <c r="J22" i="4"/>
  <c r="D57" i="4"/>
  <c r="G22" i="4"/>
  <c r="E21" i="4" l="1"/>
  <c r="E11" i="4"/>
  <c r="G21" i="4"/>
  <c r="G11" i="4"/>
  <c r="F21" i="4"/>
  <c r="F11" i="4"/>
  <c r="H54" i="4"/>
  <c r="E54" i="4"/>
  <c r="H21" i="4"/>
  <c r="J21" i="4"/>
  <c r="D68" i="4"/>
  <c r="C68" i="4"/>
  <c r="B68" i="4"/>
  <c r="D67" i="4"/>
  <c r="C67" i="4"/>
  <c r="B67" i="4"/>
  <c r="B70" i="4"/>
  <c r="C70" i="4"/>
  <c r="D70" i="4"/>
  <c r="D30" i="4"/>
  <c r="C30" i="4"/>
  <c r="B30" i="4"/>
  <c r="D50" i="4" l="1"/>
  <c r="C50" i="4"/>
  <c r="B50" i="4"/>
  <c r="D44" i="4"/>
  <c r="D42" i="4"/>
  <c r="C44" i="4"/>
  <c r="C42" i="4"/>
  <c r="B44" i="4"/>
  <c r="B42" i="4"/>
  <c r="B32" i="4" l="1"/>
  <c r="C32" i="4"/>
  <c r="B36" i="4" l="1"/>
  <c r="C57" i="4" l="1"/>
  <c r="B57" i="4"/>
  <c r="B49" i="4" l="1"/>
  <c r="C49" i="4"/>
  <c r="D49" i="4"/>
  <c r="D48" i="4"/>
  <c r="C48" i="4"/>
  <c r="B48" i="4"/>
  <c r="D47" i="4"/>
  <c r="C47" i="4"/>
  <c r="B47" i="4"/>
  <c r="D66" i="4"/>
  <c r="C66" i="4"/>
  <c r="B66" i="4"/>
  <c r="F54" i="4" l="1"/>
  <c r="G54" i="4"/>
  <c r="I54" i="4"/>
  <c r="J54" i="4"/>
  <c r="J12" i="4" l="1"/>
  <c r="J11" i="4" s="1"/>
  <c r="I12" i="4"/>
  <c r="I11" i="4" s="1"/>
  <c r="C14" i="4" l="1"/>
  <c r="C13" i="4" s="1"/>
  <c r="D14" i="4"/>
  <c r="D13" i="4" s="1"/>
  <c r="B26" i="4" l="1"/>
  <c r="C26" i="4"/>
  <c r="D26" i="4"/>
  <c r="B40" i="4"/>
  <c r="C40" i="4"/>
  <c r="D40" i="4"/>
  <c r="B63" i="4"/>
  <c r="C63" i="4"/>
  <c r="D63" i="4"/>
  <c r="C23" i="4" l="1"/>
  <c r="D23" i="4"/>
  <c r="B51" i="4" l="1"/>
  <c r="D45" i="4"/>
  <c r="D65" i="4"/>
  <c r="C65" i="4"/>
  <c r="B65" i="4"/>
  <c r="D58" i="4"/>
  <c r="C58" i="4"/>
  <c r="B58" i="4"/>
  <c r="D51" i="4"/>
  <c r="C51" i="4"/>
  <c r="D41" i="4"/>
  <c r="C41" i="4"/>
  <c r="B41" i="4"/>
  <c r="B45" i="4"/>
  <c r="C45" i="4"/>
  <c r="D24" i="4"/>
  <c r="C24" i="4"/>
  <c r="B24" i="4"/>
  <c r="C46" i="4" l="1"/>
  <c r="D46" i="4"/>
  <c r="B46" i="4"/>
  <c r="D69" i="4"/>
  <c r="D64" i="4" s="1"/>
  <c r="C69" i="4"/>
  <c r="C64" i="4" s="1"/>
  <c r="B69" i="4"/>
  <c r="D61" i="4"/>
  <c r="C61" i="4"/>
  <c r="B61" i="4"/>
  <c r="D60" i="4"/>
  <c r="D55" i="4" s="1"/>
  <c r="C60" i="4"/>
  <c r="C55" i="4" s="1"/>
  <c r="B60" i="4"/>
  <c r="D52" i="4"/>
  <c r="C52" i="4"/>
  <c r="B52" i="4"/>
  <c r="D39" i="4"/>
  <c r="C39" i="4"/>
  <c r="B39" i="4"/>
  <c r="D38" i="4"/>
  <c r="C38" i="4"/>
  <c r="B38" i="4"/>
  <c r="D37" i="4"/>
  <c r="C37" i="4"/>
  <c r="B37" i="4"/>
  <c r="D36" i="4"/>
  <c r="C36" i="4"/>
  <c r="D35" i="4"/>
  <c r="C35" i="4"/>
  <c r="B35" i="4"/>
  <c r="D34" i="4"/>
  <c r="C34" i="4"/>
  <c r="B34" i="4"/>
  <c r="D33" i="4"/>
  <c r="C33" i="4"/>
  <c r="B33" i="4"/>
  <c r="D32" i="4"/>
  <c r="D28" i="4"/>
  <c r="C28" i="4"/>
  <c r="B28" i="4"/>
  <c r="D27" i="4"/>
  <c r="C27" i="4"/>
  <c r="B27" i="4"/>
  <c r="B23" i="4"/>
  <c r="B22" i="4" s="1"/>
  <c r="H12" i="4"/>
  <c r="H11" i="4" s="1"/>
  <c r="G12" i="4"/>
  <c r="B21" i="4" l="1"/>
  <c r="C54" i="4"/>
  <c r="B55" i="4"/>
  <c r="C22" i="4"/>
  <c r="C21" i="4" s="1"/>
  <c r="D22" i="4"/>
  <c r="D54" i="4"/>
  <c r="D12" i="4"/>
  <c r="B64" i="4"/>
  <c r="C12" i="4"/>
  <c r="B54" i="4" l="1"/>
  <c r="B11" i="4" s="1"/>
  <c r="D21" i="4"/>
  <c r="D11" i="4" s="1"/>
  <c r="C11" i="4"/>
</calcChain>
</file>

<file path=xl/sharedStrings.xml><?xml version="1.0" encoding="utf-8"?>
<sst xmlns="http://schemas.openxmlformats.org/spreadsheetml/2006/main" count="86" uniqueCount="78">
  <si>
    <t>Total</t>
  </si>
  <si>
    <t>Residencial</t>
  </si>
  <si>
    <t>Número de edificaciones</t>
  </si>
  <si>
    <r>
      <t>Área  construida
(m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>)</t>
    </r>
  </si>
  <si>
    <r>
      <t>Área  a construir
(m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>)</t>
    </r>
  </si>
  <si>
    <t>TOTAL</t>
  </si>
  <si>
    <t>San Miguelito</t>
  </si>
  <si>
    <t>Panamá</t>
  </si>
  <si>
    <t xml:space="preserve"> -   Cantidad nula o cero.</t>
  </si>
  <si>
    <t>Colón</t>
  </si>
  <si>
    <t>Panamá Oeste</t>
  </si>
  <si>
    <t>Arraiján</t>
  </si>
  <si>
    <t>24 de Diciembre</t>
  </si>
  <si>
    <t>Tocumen</t>
  </si>
  <si>
    <t>Pacora</t>
  </si>
  <si>
    <t>Las Garzas</t>
  </si>
  <si>
    <t>Chilibre</t>
  </si>
  <si>
    <t>Caimitillo</t>
  </si>
  <si>
    <t>Alcalde Díaz</t>
  </si>
  <si>
    <t>Rufina Alfaro</t>
  </si>
  <si>
    <t>La Chorrera</t>
  </si>
  <si>
    <t>Las Cumbres</t>
  </si>
  <si>
    <t>Puerto Caimito</t>
  </si>
  <si>
    <t>Don Bosco</t>
  </si>
  <si>
    <t>Ernesto Córdoba Campos</t>
  </si>
  <si>
    <t>Pedregal</t>
  </si>
  <si>
    <t>Herrera</t>
  </si>
  <si>
    <t>Playa Leona</t>
  </si>
  <si>
    <t>Juan Díaz</t>
  </si>
  <si>
    <t>Las Mañanitas</t>
  </si>
  <si>
    <t>Río Abajo</t>
  </si>
  <si>
    <t>San Martín</t>
  </si>
  <si>
    <t>Arnulfo Arias</t>
  </si>
  <si>
    <t>No residencial</t>
  </si>
  <si>
    <t>República de Panamá</t>
  </si>
  <si>
    <t>CONTRALORÍA GENERAL DE LA REPÚBLICA</t>
  </si>
  <si>
    <t>Instituto Nacional de Estadística y Censo</t>
  </si>
  <si>
    <t>Ancón</t>
  </si>
  <si>
    <t>Provincia, distrito y corregimiento</t>
  </si>
  <si>
    <t>(P)  Cifras preliminares.</t>
  </si>
  <si>
    <t>POR TIPO DE CONSTRUCCIÓN, NÚMERO Y ÁREA, SEGÚN DISTRITO</t>
  </si>
  <si>
    <t>Cuadro 5.  CONSTRUCCIONES NUEVAS EN PROCESO, EN LAS PROVINCIAS DE COLÓN, PANAMÁ Y PANAMÁ OESTE,</t>
  </si>
  <si>
    <t>Vista Alegre</t>
  </si>
  <si>
    <t xml:space="preserve">NOTA: Obras que iniciaron el proceso de construcción en el período de referencia. </t>
  </si>
  <si>
    <t>Barrio Balboa</t>
  </si>
  <si>
    <t>Burunga</t>
  </si>
  <si>
    <t>José Domingo Espinar</t>
  </si>
  <si>
    <t xml:space="preserve">Belisario Frías </t>
  </si>
  <si>
    <t>Juan Demóstenes Arosemena</t>
  </si>
  <si>
    <t>Fuente: Constructoras, inmobiliarias y personas particulares.</t>
  </si>
  <si>
    <t>Belisario Porras</t>
  </si>
  <si>
    <t>Bella Vista</t>
  </si>
  <si>
    <t>Parque Lefevre</t>
  </si>
  <si>
    <t>San Francisco</t>
  </si>
  <si>
    <t>Betania</t>
  </si>
  <si>
    <t>Vacamonte</t>
  </si>
  <si>
    <t>Nuevo Emperador</t>
  </si>
  <si>
    <t>El Arado</t>
  </si>
  <si>
    <t>Guadalupe</t>
  </si>
  <si>
    <t>Omar Torrijos</t>
  </si>
  <si>
    <t>Barrio Colón</t>
  </si>
  <si>
    <t>Iturralde</t>
  </si>
  <si>
    <t>Cerro Silvestre</t>
  </si>
  <si>
    <t>Barrio Norte</t>
  </si>
  <si>
    <t>Cativá (P)</t>
  </si>
  <si>
    <t>Cristóbal</t>
  </si>
  <si>
    <t>Curundú</t>
  </si>
  <si>
    <t xml:space="preserve">Arraiján (cabecera) </t>
  </si>
  <si>
    <t>Barrio Sur</t>
  </si>
  <si>
    <t>Salamanca</t>
  </si>
  <si>
    <t>San Juan</t>
  </si>
  <si>
    <t>Santa Rosa</t>
  </si>
  <si>
    <t>Obaldía</t>
  </si>
  <si>
    <t>Victoriano Lorenzo</t>
  </si>
  <si>
    <t>Santa Ana</t>
  </si>
  <si>
    <t>El Chorrillo</t>
  </si>
  <si>
    <t xml:space="preserve"> Y CORREGIMIENTO: SEGUNDO TRIMESTRE 2024 (P) </t>
  </si>
  <si>
    <t>Veracruz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</si>
</sst>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_-;\-* #,##0_-;_-* &quot;-&quot;_-;_-@_-"/>
    <numFmt numFmtId="165" formatCode="_ * #,##0_ ;_ * \-#,##0_ ;_ * &quot;-&quot;_ ;_ @_ "/>
    <numFmt numFmtId="166" formatCode="_-* #,##0\ _$_-;\-* #,##0\ _$_-;_-* &quot;-&quot;\ _$_-;_-@_-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</cellStyleXfs>
  <cellXfs count="59">
    <xf numFmtId="0" fontId="0" fillId="0" borderId="0" xfId="0"/>
    <xf numFmtId="0" fontId="2" fillId="2" borderId="2" xfId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 wrapText="1"/>
    </xf>
    <xf numFmtId="165" fontId="2" fillId="3" borderId="0" xfId="1" applyNumberFormat="1" applyFont="1" applyFill="1" applyAlignment="1">
      <alignment horizontal="center"/>
    </xf>
    <xf numFmtId="165" fontId="2" fillId="3" borderId="4" xfId="1" applyNumberFormat="1" applyFont="1" applyFill="1" applyBorder="1"/>
    <xf numFmtId="165" fontId="2" fillId="3" borderId="5" xfId="1" applyNumberFormat="1" applyFont="1" applyFill="1" applyBorder="1"/>
    <xf numFmtId="165" fontId="1" fillId="3" borderId="0" xfId="1" applyNumberFormat="1" applyFill="1" applyAlignment="1">
      <alignment horizontal="left" indent="2"/>
    </xf>
    <xf numFmtId="165" fontId="1" fillId="3" borderId="0" xfId="1" applyNumberFormat="1" applyFill="1" applyAlignment="1">
      <alignment horizontal="left"/>
    </xf>
    <xf numFmtId="165" fontId="4" fillId="3" borderId="5" xfId="0" applyNumberFormat="1" applyFont="1" applyFill="1" applyBorder="1"/>
    <xf numFmtId="165" fontId="4" fillId="3" borderId="4" xfId="0" applyNumberFormat="1" applyFont="1" applyFill="1" applyBorder="1"/>
    <xf numFmtId="165" fontId="1" fillId="3" borderId="0" xfId="1" applyNumberFormat="1" applyFill="1"/>
    <xf numFmtId="0" fontId="1" fillId="3" borderId="0" xfId="1" applyFill="1"/>
    <xf numFmtId="164" fontId="1" fillId="3" borderId="0" xfId="3" applyNumberFormat="1" applyFont="1" applyFill="1" applyBorder="1" applyAlignment="1">
      <alignment horizontal="left"/>
    </xf>
    <xf numFmtId="165" fontId="1" fillId="3" borderId="0" xfId="1" applyNumberFormat="1" applyFill="1" applyAlignment="1">
      <alignment vertical="center"/>
    </xf>
    <xf numFmtId="0" fontId="1" fillId="3" borderId="0" xfId="1" applyFill="1" applyAlignment="1">
      <alignment vertical="center"/>
    </xf>
    <xf numFmtId="0" fontId="1" fillId="3" borderId="0" xfId="1" applyFill="1" applyAlignment="1">
      <alignment horizontal="center" vertical="center"/>
    </xf>
    <xf numFmtId="0" fontId="1" fillId="3" borderId="1" xfId="1" applyFill="1" applyBorder="1" applyAlignment="1">
      <alignment horizontal="center" vertical="center"/>
    </xf>
    <xf numFmtId="165" fontId="1" fillId="3" borderId="0" xfId="1" applyNumberFormat="1" applyFill="1" applyBorder="1"/>
    <xf numFmtId="49" fontId="1" fillId="3" borderId="0" xfId="1" applyNumberFormat="1" applyFill="1" applyBorder="1"/>
    <xf numFmtId="165" fontId="1" fillId="3" borderId="7" xfId="1" applyNumberFormat="1" applyFill="1" applyBorder="1" applyAlignment="1">
      <alignment horizontal="left" indent="4"/>
    </xf>
    <xf numFmtId="0" fontId="5" fillId="0" borderId="0" xfId="0" applyFont="1" applyBorder="1"/>
    <xf numFmtId="0" fontId="5" fillId="0" borderId="0" xfId="0" applyFont="1"/>
    <xf numFmtId="0" fontId="5" fillId="3" borderId="0" xfId="0" applyFont="1" applyFill="1" applyAlignment="1">
      <alignment horizontal="center"/>
    </xf>
    <xf numFmtId="165" fontId="5" fillId="3" borderId="0" xfId="1" applyNumberFormat="1" applyFont="1" applyFill="1" applyAlignment="1">
      <alignment horizontal="left" indent="4"/>
    </xf>
    <xf numFmtId="165" fontId="5" fillId="3" borderId="0" xfId="1" applyNumberFormat="1" applyFont="1" applyFill="1" applyAlignment="1">
      <alignment horizontal="left"/>
    </xf>
    <xf numFmtId="165" fontId="5" fillId="3" borderId="0" xfId="1" applyNumberFormat="1" applyFont="1" applyFill="1" applyAlignment="1">
      <alignment horizontal="left" indent="2"/>
    </xf>
    <xf numFmtId="165" fontId="5" fillId="3" borderId="6" xfId="1" applyNumberFormat="1" applyFont="1" applyFill="1" applyBorder="1" applyAlignment="1">
      <alignment horizontal="left" indent="4"/>
    </xf>
    <xf numFmtId="165" fontId="5" fillId="3" borderId="0" xfId="1" applyNumberFormat="1" applyFont="1" applyFill="1" applyBorder="1" applyAlignment="1">
      <alignment horizontal="left"/>
    </xf>
    <xf numFmtId="165" fontId="5" fillId="3" borderId="4" xfId="1" applyNumberFormat="1" applyFont="1" applyFill="1" applyBorder="1"/>
    <xf numFmtId="165" fontId="5" fillId="3" borderId="7" xfId="1" applyNumberFormat="1" applyFont="1" applyFill="1" applyBorder="1" applyAlignment="1">
      <alignment horizontal="left" indent="4"/>
    </xf>
    <xf numFmtId="0" fontId="2" fillId="2" borderId="3" xfId="1" applyFont="1" applyFill="1" applyBorder="1" applyAlignment="1">
      <alignment horizontal="center" vertical="center" wrapText="1"/>
    </xf>
    <xf numFmtId="165" fontId="2" fillId="3" borderId="0" xfId="1" applyNumberFormat="1" applyFont="1" applyFill="1" applyBorder="1"/>
    <xf numFmtId="165" fontId="5" fillId="3" borderId="9" xfId="1" applyNumberFormat="1" applyFont="1" applyFill="1" applyBorder="1" applyAlignment="1">
      <alignment horizontal="left" indent="4"/>
    </xf>
    <xf numFmtId="0" fontId="0" fillId="3" borderId="0" xfId="0" applyFill="1"/>
    <xf numFmtId="0" fontId="0" fillId="0" borderId="0" xfId="0" applyFill="1"/>
    <xf numFmtId="165" fontId="5" fillId="3" borderId="10" xfId="1" applyNumberFormat="1" applyFont="1" applyFill="1" applyBorder="1"/>
    <xf numFmtId="165" fontId="1" fillId="0" borderId="0" xfId="1" applyNumberFormat="1" applyFont="1" applyFill="1" applyAlignment="1">
      <alignment horizontal="left" indent="4"/>
    </xf>
    <xf numFmtId="165" fontId="1" fillId="3" borderId="0" xfId="1" applyNumberFormat="1" applyFont="1" applyFill="1" applyAlignment="1">
      <alignment horizontal="left" indent="4"/>
    </xf>
    <xf numFmtId="165" fontId="1" fillId="3" borderId="4" xfId="1" applyNumberFormat="1" applyFont="1" applyFill="1" applyBorder="1"/>
    <xf numFmtId="0" fontId="5" fillId="3" borderId="0" xfId="0" applyFont="1" applyFill="1"/>
    <xf numFmtId="0" fontId="0" fillId="3" borderId="0" xfId="0" applyFill="1" applyBorder="1"/>
    <xf numFmtId="165" fontId="0" fillId="3" borderId="0" xfId="0" applyNumberFormat="1" applyFill="1" applyBorder="1"/>
    <xf numFmtId="165" fontId="1" fillId="3" borderId="0" xfId="1" applyNumberFormat="1" applyFill="1" applyBorder="1" applyAlignment="1">
      <alignment horizontal="left"/>
    </xf>
    <xf numFmtId="165" fontId="1" fillId="3" borderId="0" xfId="1" applyNumberFormat="1" applyFill="1" applyAlignment="1">
      <alignment horizontal="center"/>
    </xf>
    <xf numFmtId="165" fontId="1" fillId="3" borderId="0" xfId="1" applyNumberFormat="1" applyFill="1" applyAlignment="1">
      <alignment horizontal="left" indent="4"/>
    </xf>
    <xf numFmtId="0" fontId="5" fillId="3" borderId="0" xfId="0" applyFont="1" applyFill="1" applyBorder="1"/>
    <xf numFmtId="165" fontId="4" fillId="3" borderId="4" xfId="1" applyNumberFormat="1" applyFont="1" applyFill="1" applyBorder="1"/>
    <xf numFmtId="165" fontId="5" fillId="3" borderId="5" xfId="1" applyNumberFormat="1" applyFont="1" applyFill="1" applyBorder="1"/>
    <xf numFmtId="165" fontId="1" fillId="3" borderId="5" xfId="1" applyNumberFormat="1" applyFont="1" applyFill="1" applyBorder="1"/>
    <xf numFmtId="165" fontId="1" fillId="3" borderId="0" xfId="1" applyNumberFormat="1" applyFill="1" applyBorder="1" applyAlignment="1">
      <alignment horizontal="center"/>
    </xf>
    <xf numFmtId="0" fontId="0" fillId="0" borderId="4" xfId="0" applyFill="1" applyBorder="1"/>
    <xf numFmtId="0" fontId="0" fillId="0" borderId="4" xfId="0" applyBorder="1"/>
    <xf numFmtId="0" fontId="5" fillId="3" borderId="0" xfId="0" applyFont="1" applyFill="1" applyAlignment="1">
      <alignment horizontal="center"/>
    </xf>
    <xf numFmtId="0" fontId="4" fillId="3" borderId="0" xfId="0" applyFont="1" applyFill="1" applyAlignment="1">
      <alignment horizontal="center"/>
    </xf>
    <xf numFmtId="0" fontId="2" fillId="3" borderId="0" xfId="1" applyFont="1" applyFill="1" applyAlignment="1">
      <alignment horizontal="center" vertical="center" wrapText="1"/>
    </xf>
    <xf numFmtId="0" fontId="2" fillId="2" borderId="8" xfId="1" applyFont="1" applyFill="1" applyBorder="1" applyAlignment="1">
      <alignment vertical="center"/>
    </xf>
    <xf numFmtId="0" fontId="2" fillId="2" borderId="7" xfId="1" applyFont="1" applyFill="1" applyBorder="1" applyAlignment="1">
      <alignment vertical="center"/>
    </xf>
    <xf numFmtId="0" fontId="2" fillId="2" borderId="2" xfId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 wrapText="1"/>
    </xf>
  </cellXfs>
  <cellStyles count="4">
    <cellStyle name="Millares [0] 3" xfId="3"/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33"/>
  <sheetViews>
    <sheetView tabSelected="1" zoomScale="80" zoomScaleNormal="80" zoomScaleSheetLayoutView="110" workbookViewId="0">
      <selection activeCell="E47" sqref="E47"/>
    </sheetView>
  </sheetViews>
  <sheetFormatPr baseColWidth="10" defaultRowHeight="15" x14ac:dyDescent="0.25"/>
  <cols>
    <col min="1" max="1" width="35" customWidth="1"/>
    <col min="2" max="2" width="15" customWidth="1"/>
    <col min="3" max="4" width="14.140625" customWidth="1"/>
    <col min="5" max="5" width="15.42578125" customWidth="1"/>
    <col min="6" max="7" width="15.28515625" customWidth="1"/>
    <col min="8" max="8" width="14.42578125" customWidth="1"/>
    <col min="9" max="9" width="15.5703125" customWidth="1"/>
    <col min="10" max="10" width="14.7109375" customWidth="1"/>
    <col min="11" max="11" width="11.42578125" style="40"/>
    <col min="12" max="12" width="11.42578125" style="33"/>
    <col min="13" max="13" width="28.85546875" style="33" customWidth="1"/>
    <col min="14" max="23" width="11.42578125" style="33"/>
  </cols>
  <sheetData>
    <row r="1" spans="1:23" s="21" customFormat="1" ht="12" customHeight="1" x14ac:dyDescent="0.2">
      <c r="A1" s="52" t="s">
        <v>34</v>
      </c>
      <c r="B1" s="52"/>
      <c r="C1" s="52"/>
      <c r="D1" s="52"/>
      <c r="E1" s="52"/>
      <c r="F1" s="52"/>
      <c r="G1" s="52"/>
      <c r="H1" s="52"/>
      <c r="I1" s="52"/>
      <c r="J1" s="52"/>
      <c r="K1" s="45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</row>
    <row r="2" spans="1:23" s="21" customFormat="1" ht="12" customHeight="1" x14ac:dyDescent="0.2">
      <c r="A2" s="53" t="s">
        <v>35</v>
      </c>
      <c r="B2" s="53"/>
      <c r="C2" s="53"/>
      <c r="D2" s="53"/>
      <c r="E2" s="53"/>
      <c r="F2" s="53"/>
      <c r="G2" s="53"/>
      <c r="H2" s="53"/>
      <c r="I2" s="53"/>
      <c r="J2" s="53"/>
      <c r="K2" s="45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</row>
    <row r="3" spans="1:23" s="21" customFormat="1" ht="12" customHeight="1" x14ac:dyDescent="0.2">
      <c r="A3" s="52" t="s">
        <v>36</v>
      </c>
      <c r="B3" s="52"/>
      <c r="C3" s="52"/>
      <c r="D3" s="52"/>
      <c r="E3" s="52"/>
      <c r="F3" s="52"/>
      <c r="G3" s="52"/>
      <c r="H3" s="52"/>
      <c r="I3" s="52"/>
      <c r="J3" s="52"/>
      <c r="K3" s="45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</row>
    <row r="4" spans="1:23" s="21" customFormat="1" ht="12" customHeight="1" x14ac:dyDescent="0.2">
      <c r="A4" s="22"/>
      <c r="B4" s="22"/>
      <c r="C4" s="22"/>
      <c r="D4" s="22"/>
      <c r="E4" s="22"/>
      <c r="F4" s="22"/>
      <c r="G4" s="22"/>
      <c r="H4" s="22"/>
      <c r="I4" s="22"/>
      <c r="J4" s="20"/>
      <c r="K4" s="45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</row>
    <row r="5" spans="1:23" ht="12" customHeight="1" x14ac:dyDescent="0.25">
      <c r="A5" s="54" t="s">
        <v>41</v>
      </c>
      <c r="B5" s="54"/>
      <c r="C5" s="54"/>
      <c r="D5" s="54"/>
      <c r="E5" s="54"/>
      <c r="F5" s="54"/>
      <c r="G5" s="54"/>
      <c r="H5" s="54"/>
      <c r="I5" s="54"/>
      <c r="J5" s="54"/>
    </row>
    <row r="6" spans="1:23" ht="12" customHeight="1" x14ac:dyDescent="0.25">
      <c r="A6" s="54" t="s">
        <v>40</v>
      </c>
      <c r="B6" s="54"/>
      <c r="C6" s="54"/>
      <c r="D6" s="54"/>
      <c r="E6" s="54"/>
      <c r="F6" s="54"/>
      <c r="G6" s="54"/>
      <c r="H6" s="54"/>
      <c r="I6" s="54"/>
      <c r="J6" s="54"/>
    </row>
    <row r="7" spans="1:23" ht="12" customHeight="1" x14ac:dyDescent="0.25">
      <c r="A7" s="54" t="s">
        <v>76</v>
      </c>
      <c r="B7" s="54"/>
      <c r="C7" s="54"/>
      <c r="D7" s="54"/>
      <c r="E7" s="54"/>
      <c r="F7" s="54"/>
      <c r="G7" s="54"/>
      <c r="H7" s="54"/>
      <c r="I7" s="54"/>
      <c r="J7" s="54"/>
    </row>
    <row r="8" spans="1:23" ht="12" customHeight="1" x14ac:dyDescent="0.25">
      <c r="A8" s="15"/>
      <c r="B8" s="16"/>
      <c r="C8" s="16"/>
      <c r="D8" s="16"/>
      <c r="E8" s="16"/>
      <c r="F8" s="16"/>
      <c r="G8" s="16"/>
      <c r="H8" s="16"/>
      <c r="I8" s="16"/>
      <c r="J8" s="16"/>
    </row>
    <row r="9" spans="1:23" ht="24.95" customHeight="1" x14ac:dyDescent="0.25">
      <c r="A9" s="55" t="s">
        <v>38</v>
      </c>
      <c r="B9" s="57" t="s">
        <v>0</v>
      </c>
      <c r="C9" s="57"/>
      <c r="D9" s="58"/>
      <c r="E9" s="57" t="s">
        <v>1</v>
      </c>
      <c r="F9" s="57"/>
      <c r="G9" s="58"/>
      <c r="H9" s="57" t="s">
        <v>33</v>
      </c>
      <c r="I9" s="57"/>
      <c r="J9" s="58"/>
      <c r="K9" s="41"/>
    </row>
    <row r="10" spans="1:23" ht="44.25" customHeight="1" x14ac:dyDescent="0.25">
      <c r="A10" s="56"/>
      <c r="B10" s="1" t="s">
        <v>2</v>
      </c>
      <c r="C10" s="1" t="s">
        <v>3</v>
      </c>
      <c r="D10" s="2" t="s">
        <v>4</v>
      </c>
      <c r="E10" s="1" t="s">
        <v>2</v>
      </c>
      <c r="F10" s="1" t="s">
        <v>3</v>
      </c>
      <c r="G10" s="2" t="s">
        <v>4</v>
      </c>
      <c r="H10" s="1" t="s">
        <v>2</v>
      </c>
      <c r="I10" s="1" t="s">
        <v>3</v>
      </c>
      <c r="J10" s="30" t="s">
        <v>4</v>
      </c>
    </row>
    <row r="11" spans="1:23" ht="19.5" customHeight="1" x14ac:dyDescent="0.25">
      <c r="A11" s="3" t="s">
        <v>5</v>
      </c>
      <c r="B11" s="4">
        <f>+B12+B21+B54</f>
        <v>1707</v>
      </c>
      <c r="C11" s="4">
        <f>+C12+C21+C54</f>
        <v>151228</v>
      </c>
      <c r="D11" s="4">
        <f>+D12+D21+D54</f>
        <v>519731</v>
      </c>
      <c r="E11" s="4">
        <f>E13+E22+E46+E55+E64</f>
        <v>1594</v>
      </c>
      <c r="F11" s="4">
        <f>F13+F22+F46+F55+F64</f>
        <v>102597</v>
      </c>
      <c r="G11" s="4">
        <f>G13+G22+G46+G55+G64</f>
        <v>351926</v>
      </c>
      <c r="H11" s="4">
        <f>+H12+H22+H46+H55+H64</f>
        <v>113</v>
      </c>
      <c r="I11" s="4">
        <f>+I12+I22+I46+I55+I64</f>
        <v>48631</v>
      </c>
      <c r="J11" s="5">
        <f>+J12+J22+J46+J55+J64</f>
        <v>167805</v>
      </c>
    </row>
    <row r="12" spans="1:23" ht="15" customHeight="1" x14ac:dyDescent="0.25">
      <c r="A12" s="7" t="s">
        <v>9</v>
      </c>
      <c r="B12" s="4">
        <f>+B13</f>
        <v>24</v>
      </c>
      <c r="C12" s="4">
        <f>+C13</f>
        <v>6448</v>
      </c>
      <c r="D12" s="4">
        <f t="shared" ref="D12:H12" si="0">+D13</f>
        <v>19222</v>
      </c>
      <c r="E12" s="4">
        <f>+E13</f>
        <v>12</v>
      </c>
      <c r="F12" s="4">
        <f>+F13</f>
        <v>2011</v>
      </c>
      <c r="G12" s="4">
        <f t="shared" si="0"/>
        <v>4215</v>
      </c>
      <c r="H12" s="4">
        <f t="shared" si="0"/>
        <v>12</v>
      </c>
      <c r="I12" s="4">
        <f>+I13</f>
        <v>4437</v>
      </c>
      <c r="J12" s="31">
        <f>+J13</f>
        <v>15007</v>
      </c>
    </row>
    <row r="13" spans="1:23" ht="15" customHeight="1" x14ac:dyDescent="0.25">
      <c r="A13" s="6" t="s">
        <v>9</v>
      </c>
      <c r="B13" s="4">
        <f>SUM(B14:B20)</f>
        <v>24</v>
      </c>
      <c r="C13" s="4">
        <f t="shared" ref="C13:J13" si="1">SUM(C14:C20)</f>
        <v>6448</v>
      </c>
      <c r="D13" s="4">
        <f t="shared" si="1"/>
        <v>19222</v>
      </c>
      <c r="E13" s="4">
        <f t="shared" si="1"/>
        <v>12</v>
      </c>
      <c r="F13" s="4">
        <f t="shared" si="1"/>
        <v>2011</v>
      </c>
      <c r="G13" s="4">
        <f t="shared" si="1"/>
        <v>4215</v>
      </c>
      <c r="H13" s="4">
        <f t="shared" si="1"/>
        <v>12</v>
      </c>
      <c r="I13" s="4">
        <f t="shared" si="1"/>
        <v>4437</v>
      </c>
      <c r="J13" s="5">
        <f t="shared" si="1"/>
        <v>15007</v>
      </c>
    </row>
    <row r="14" spans="1:23" ht="15" customHeight="1" x14ac:dyDescent="0.25">
      <c r="A14" s="23" t="s">
        <v>63</v>
      </c>
      <c r="B14" s="4">
        <f t="shared" ref="B14:B20" si="2">+E14+H14</f>
        <v>3</v>
      </c>
      <c r="C14" s="4">
        <f t="shared" ref="C14" si="3">+F14+I14</f>
        <v>542</v>
      </c>
      <c r="D14" s="4">
        <f t="shared" ref="D14" si="4">+G14+J14</f>
        <v>2222</v>
      </c>
      <c r="E14" s="28">
        <v>0</v>
      </c>
      <c r="F14" s="28">
        <v>0</v>
      </c>
      <c r="G14" s="28">
        <v>0</v>
      </c>
      <c r="H14" s="28">
        <v>3</v>
      </c>
      <c r="I14" s="28">
        <v>542</v>
      </c>
      <c r="J14" s="47">
        <v>2222</v>
      </c>
      <c r="M14" s="7"/>
    </row>
    <row r="15" spans="1:23" ht="15" customHeight="1" x14ac:dyDescent="0.25">
      <c r="A15" s="23" t="s">
        <v>68</v>
      </c>
      <c r="B15" s="4">
        <f t="shared" si="2"/>
        <v>2</v>
      </c>
      <c r="C15" s="4">
        <f t="shared" ref="C15" si="5">+F15+I15</f>
        <v>874</v>
      </c>
      <c r="D15" s="4">
        <f t="shared" ref="D15" si="6">+G15+J15</f>
        <v>1453</v>
      </c>
      <c r="E15" s="28">
        <v>0</v>
      </c>
      <c r="F15" s="28">
        <v>0</v>
      </c>
      <c r="G15" s="28">
        <v>0</v>
      </c>
      <c r="H15" s="28">
        <v>2</v>
      </c>
      <c r="I15" s="28">
        <v>874</v>
      </c>
      <c r="J15" s="47">
        <v>1453</v>
      </c>
      <c r="M15" s="7"/>
    </row>
    <row r="16" spans="1:23" ht="15" customHeight="1" x14ac:dyDescent="0.25">
      <c r="A16" s="23" t="s">
        <v>64</v>
      </c>
      <c r="B16" s="4">
        <f t="shared" si="2"/>
        <v>4</v>
      </c>
      <c r="C16" s="4">
        <f t="shared" ref="C16:C18" si="7">+F16+I16</f>
        <v>1190</v>
      </c>
      <c r="D16" s="4">
        <f t="shared" ref="D16:D18" si="8">+G16+J16</f>
        <v>2115</v>
      </c>
      <c r="E16" s="28">
        <v>2</v>
      </c>
      <c r="F16" s="28">
        <v>630</v>
      </c>
      <c r="G16" s="28">
        <v>840</v>
      </c>
      <c r="H16" s="28">
        <v>2</v>
      </c>
      <c r="I16" s="28">
        <v>560</v>
      </c>
      <c r="J16" s="47">
        <v>1275</v>
      </c>
      <c r="M16" s="7"/>
    </row>
    <row r="17" spans="1:13" ht="15" customHeight="1" x14ac:dyDescent="0.25">
      <c r="A17" s="23" t="s">
        <v>65</v>
      </c>
      <c r="B17" s="4">
        <f t="shared" si="2"/>
        <v>10</v>
      </c>
      <c r="C17" s="4">
        <f t="shared" si="7"/>
        <v>2850</v>
      </c>
      <c r="D17" s="4">
        <f t="shared" si="8"/>
        <v>7911</v>
      </c>
      <c r="E17" s="28">
        <v>7</v>
      </c>
      <c r="F17" s="28">
        <v>1035</v>
      </c>
      <c r="G17" s="28">
        <v>2991</v>
      </c>
      <c r="H17" s="28">
        <v>3</v>
      </c>
      <c r="I17" s="28">
        <v>1815</v>
      </c>
      <c r="J17" s="47">
        <v>4920</v>
      </c>
      <c r="M17" s="7"/>
    </row>
    <row r="18" spans="1:13" ht="15" customHeight="1" x14ac:dyDescent="0.25">
      <c r="A18" s="23" t="s">
        <v>69</v>
      </c>
      <c r="B18" s="4">
        <f t="shared" si="2"/>
        <v>1</v>
      </c>
      <c r="C18" s="4">
        <f t="shared" si="7"/>
        <v>99</v>
      </c>
      <c r="D18" s="4">
        <f t="shared" si="8"/>
        <v>106</v>
      </c>
      <c r="E18" s="28">
        <v>1</v>
      </c>
      <c r="F18" s="28">
        <v>99</v>
      </c>
      <c r="G18" s="28">
        <v>106</v>
      </c>
      <c r="H18" s="28">
        <v>0</v>
      </c>
      <c r="I18" s="28">
        <v>0</v>
      </c>
      <c r="J18" s="47">
        <v>0</v>
      </c>
      <c r="M18" s="7"/>
    </row>
    <row r="19" spans="1:13" ht="15" customHeight="1" x14ac:dyDescent="0.25">
      <c r="A19" s="23" t="s">
        <v>70</v>
      </c>
      <c r="B19" s="4">
        <f t="shared" si="2"/>
        <v>3</v>
      </c>
      <c r="C19" s="4">
        <f>+F19+I19</f>
        <v>706</v>
      </c>
      <c r="D19" s="4">
        <f>+G19+J19</f>
        <v>5207</v>
      </c>
      <c r="E19" s="28">
        <v>1</v>
      </c>
      <c r="F19" s="28">
        <v>60</v>
      </c>
      <c r="G19" s="28">
        <v>70</v>
      </c>
      <c r="H19" s="28">
        <v>2</v>
      </c>
      <c r="I19" s="28">
        <v>646</v>
      </c>
      <c r="J19" s="47">
        <v>5137</v>
      </c>
      <c r="M19" s="7"/>
    </row>
    <row r="20" spans="1:13" ht="15" customHeight="1" x14ac:dyDescent="0.25">
      <c r="A20" s="23" t="s">
        <v>71</v>
      </c>
      <c r="B20" s="4">
        <f t="shared" si="2"/>
        <v>1</v>
      </c>
      <c r="C20" s="4">
        <f>+F20+I20</f>
        <v>187</v>
      </c>
      <c r="D20" s="4">
        <f>+G20+J20</f>
        <v>208</v>
      </c>
      <c r="E20" s="28">
        <v>1</v>
      </c>
      <c r="F20" s="28">
        <v>187</v>
      </c>
      <c r="G20" s="28">
        <v>208</v>
      </c>
      <c r="H20" s="28">
        <v>0</v>
      </c>
      <c r="I20" s="28">
        <v>0</v>
      </c>
      <c r="J20" s="47">
        <v>0</v>
      </c>
      <c r="M20" s="7"/>
    </row>
    <row r="21" spans="1:13" ht="15" customHeight="1" x14ac:dyDescent="0.25">
      <c r="A21" s="24" t="s">
        <v>7</v>
      </c>
      <c r="B21" s="4">
        <f t="shared" ref="B21:J21" si="9">+B22+B46</f>
        <v>709</v>
      </c>
      <c r="C21" s="4">
        <f t="shared" si="9"/>
        <v>90405</v>
      </c>
      <c r="D21" s="4">
        <f t="shared" si="9"/>
        <v>381192</v>
      </c>
      <c r="E21" s="4">
        <f t="shared" si="9"/>
        <v>626</v>
      </c>
      <c r="F21" s="4">
        <f t="shared" si="9"/>
        <v>55474</v>
      </c>
      <c r="G21" s="4">
        <f t="shared" si="9"/>
        <v>256584</v>
      </c>
      <c r="H21" s="4">
        <f t="shared" si="9"/>
        <v>83</v>
      </c>
      <c r="I21" s="4">
        <f t="shared" si="9"/>
        <v>34931</v>
      </c>
      <c r="J21" s="5">
        <f t="shared" si="9"/>
        <v>124608</v>
      </c>
      <c r="M21" s="7"/>
    </row>
    <row r="22" spans="1:13" ht="15" customHeight="1" x14ac:dyDescent="0.25">
      <c r="A22" s="25" t="s">
        <v>7</v>
      </c>
      <c r="B22" s="46">
        <f t="shared" ref="B22:J22" si="10">SUM(B23:B45)</f>
        <v>668</v>
      </c>
      <c r="C22" s="4">
        <f t="shared" si="10"/>
        <v>77694</v>
      </c>
      <c r="D22" s="4">
        <f t="shared" si="10"/>
        <v>338665</v>
      </c>
      <c r="E22" s="4">
        <f>SUM(E23:E45)</f>
        <v>597</v>
      </c>
      <c r="F22" s="4">
        <f t="shared" si="10"/>
        <v>50191</v>
      </c>
      <c r="G22" s="4">
        <f t="shared" si="10"/>
        <v>242113</v>
      </c>
      <c r="H22" s="4">
        <f t="shared" si="10"/>
        <v>71</v>
      </c>
      <c r="I22" s="4">
        <f t="shared" si="10"/>
        <v>27503</v>
      </c>
      <c r="J22" s="5">
        <f t="shared" si="10"/>
        <v>96552</v>
      </c>
      <c r="M22" s="7"/>
    </row>
    <row r="23" spans="1:13" ht="15" customHeight="1" x14ac:dyDescent="0.25">
      <c r="A23" s="44" t="s">
        <v>37</v>
      </c>
      <c r="B23" s="4">
        <f t="shared" ref="B23:D25" si="11">+E23+H23</f>
        <v>16</v>
      </c>
      <c r="C23" s="4">
        <f>+F23+I23</f>
        <v>7603</v>
      </c>
      <c r="D23" s="4">
        <f>+G23+J23</f>
        <v>46396</v>
      </c>
      <c r="E23" s="28">
        <v>10</v>
      </c>
      <c r="F23" s="28">
        <v>3717</v>
      </c>
      <c r="G23" s="28">
        <v>24485</v>
      </c>
      <c r="H23" s="28">
        <v>6</v>
      </c>
      <c r="I23" s="28">
        <v>3886</v>
      </c>
      <c r="J23" s="47">
        <v>21911</v>
      </c>
      <c r="M23" s="7"/>
    </row>
    <row r="24" spans="1:13" ht="15" customHeight="1" x14ac:dyDescent="0.25">
      <c r="A24" s="44" t="s">
        <v>18</v>
      </c>
      <c r="B24" s="4">
        <f t="shared" si="11"/>
        <v>11</v>
      </c>
      <c r="C24" s="4">
        <f t="shared" si="11"/>
        <v>2252</v>
      </c>
      <c r="D24" s="4">
        <f t="shared" si="11"/>
        <v>3379</v>
      </c>
      <c r="E24" s="28">
        <v>9</v>
      </c>
      <c r="F24" s="28">
        <v>241</v>
      </c>
      <c r="G24" s="28">
        <v>723</v>
      </c>
      <c r="H24" s="28">
        <v>2</v>
      </c>
      <c r="I24" s="28">
        <v>2011</v>
      </c>
      <c r="J24" s="47">
        <v>2656</v>
      </c>
      <c r="M24" s="7"/>
    </row>
    <row r="25" spans="1:13" ht="15" customHeight="1" x14ac:dyDescent="0.25">
      <c r="A25" s="44" t="s">
        <v>51</v>
      </c>
      <c r="B25" s="4">
        <f t="shared" si="11"/>
        <v>4</v>
      </c>
      <c r="C25" s="4">
        <f t="shared" si="11"/>
        <v>3186</v>
      </c>
      <c r="D25" s="4">
        <f t="shared" si="11"/>
        <v>26408</v>
      </c>
      <c r="E25" s="28">
        <v>2</v>
      </c>
      <c r="F25" s="28">
        <v>2723</v>
      </c>
      <c r="G25" s="28">
        <v>25722</v>
      </c>
      <c r="H25" s="28">
        <v>2</v>
      </c>
      <c r="I25" s="28">
        <v>463</v>
      </c>
      <c r="J25" s="47">
        <v>686</v>
      </c>
      <c r="M25" s="7"/>
    </row>
    <row r="26" spans="1:13" ht="15" customHeight="1" x14ac:dyDescent="0.25">
      <c r="A26" s="44" t="s">
        <v>54</v>
      </c>
      <c r="B26" s="4">
        <f t="shared" ref="B26" si="12">+E26+H26</f>
        <v>4</v>
      </c>
      <c r="C26" s="4">
        <f t="shared" ref="C26" si="13">+F26+I26</f>
        <v>679</v>
      </c>
      <c r="D26" s="4">
        <f t="shared" ref="D26" si="14">+G26+J26</f>
        <v>1654</v>
      </c>
      <c r="E26" s="28">
        <v>3</v>
      </c>
      <c r="F26" s="28">
        <v>316</v>
      </c>
      <c r="G26" s="28">
        <v>401</v>
      </c>
      <c r="H26" s="28">
        <v>1</v>
      </c>
      <c r="I26" s="28">
        <v>363</v>
      </c>
      <c r="J26" s="47">
        <v>1253</v>
      </c>
      <c r="M26" s="7"/>
    </row>
    <row r="27" spans="1:13" ht="15" customHeight="1" x14ac:dyDescent="0.25">
      <c r="A27" s="44" t="s">
        <v>17</v>
      </c>
      <c r="B27" s="4">
        <f t="shared" ref="B27:D45" si="15">+E27+H27</f>
        <v>51</v>
      </c>
      <c r="C27" s="4">
        <f t="shared" si="15"/>
        <v>2412</v>
      </c>
      <c r="D27" s="4">
        <f t="shared" si="15"/>
        <v>5638</v>
      </c>
      <c r="E27" s="28">
        <v>50</v>
      </c>
      <c r="F27" s="28">
        <v>1189</v>
      </c>
      <c r="G27" s="28">
        <v>2921</v>
      </c>
      <c r="H27" s="28">
        <v>1</v>
      </c>
      <c r="I27" s="28">
        <v>1223</v>
      </c>
      <c r="J27" s="47">
        <v>2717</v>
      </c>
      <c r="M27" s="7"/>
    </row>
    <row r="28" spans="1:13" ht="15" customHeight="1" x14ac:dyDescent="0.25">
      <c r="A28" s="44" t="s">
        <v>16</v>
      </c>
      <c r="B28" s="4">
        <f t="shared" si="15"/>
        <v>69</v>
      </c>
      <c r="C28" s="4">
        <f t="shared" si="15"/>
        <v>3402</v>
      </c>
      <c r="D28" s="4">
        <f t="shared" si="15"/>
        <v>4529</v>
      </c>
      <c r="E28" s="28">
        <v>69</v>
      </c>
      <c r="F28" s="28">
        <v>3402</v>
      </c>
      <c r="G28" s="28">
        <v>4529</v>
      </c>
      <c r="H28" s="28">
        <v>0</v>
      </c>
      <c r="I28" s="28">
        <v>0</v>
      </c>
      <c r="J28" s="47">
        <v>0</v>
      </c>
      <c r="M28" s="7"/>
    </row>
    <row r="29" spans="1:13" ht="15" customHeight="1" x14ac:dyDescent="0.25">
      <c r="A29" s="23" t="s">
        <v>66</v>
      </c>
      <c r="B29" s="4">
        <f t="shared" ref="B29" si="16">+E29+H29</f>
        <v>11</v>
      </c>
      <c r="C29" s="4">
        <f t="shared" ref="C29" si="17">+F29+I29</f>
        <v>1860</v>
      </c>
      <c r="D29" s="4">
        <f t="shared" ref="D29" si="18">+G29+J29</f>
        <v>3836</v>
      </c>
      <c r="E29" s="28">
        <v>6</v>
      </c>
      <c r="F29" s="28">
        <v>213</v>
      </c>
      <c r="G29" s="28">
        <v>418</v>
      </c>
      <c r="H29" s="28">
        <v>5</v>
      </c>
      <c r="I29" s="28">
        <v>1647</v>
      </c>
      <c r="J29" s="47">
        <v>3418</v>
      </c>
      <c r="M29" s="7"/>
    </row>
    <row r="30" spans="1:13" ht="15" customHeight="1" x14ac:dyDescent="0.25">
      <c r="A30" s="44" t="s">
        <v>23</v>
      </c>
      <c r="B30" s="4">
        <f t="shared" si="15"/>
        <v>7</v>
      </c>
      <c r="C30" s="4">
        <f t="shared" si="15"/>
        <v>148</v>
      </c>
      <c r="D30" s="4">
        <f t="shared" si="15"/>
        <v>387</v>
      </c>
      <c r="E30" s="28">
        <v>3</v>
      </c>
      <c r="F30" s="28">
        <v>104</v>
      </c>
      <c r="G30" s="28">
        <v>163</v>
      </c>
      <c r="H30" s="28">
        <v>4</v>
      </c>
      <c r="I30" s="28">
        <v>44</v>
      </c>
      <c r="J30" s="47">
        <v>224</v>
      </c>
      <c r="M30" s="7"/>
    </row>
    <row r="31" spans="1:13" ht="15" customHeight="1" x14ac:dyDescent="0.25">
      <c r="A31" s="44" t="s">
        <v>75</v>
      </c>
      <c r="B31" s="4">
        <f>+E31+H31</f>
        <v>2</v>
      </c>
      <c r="C31" s="4">
        <f>+F31+I31</f>
        <v>45</v>
      </c>
      <c r="D31" s="4">
        <f>+G31+J31</f>
        <v>107</v>
      </c>
      <c r="E31" s="28">
        <v>0</v>
      </c>
      <c r="F31" s="28">
        <v>0</v>
      </c>
      <c r="G31" s="28">
        <v>0</v>
      </c>
      <c r="H31" s="50">
        <v>2</v>
      </c>
      <c r="I31" s="51">
        <v>45</v>
      </c>
      <c r="J31">
        <v>107</v>
      </c>
      <c r="M31" s="7"/>
    </row>
    <row r="32" spans="1:13" ht="15" customHeight="1" x14ac:dyDescent="0.25">
      <c r="A32" s="23" t="s">
        <v>24</v>
      </c>
      <c r="B32" s="4">
        <f>+E32+H32</f>
        <v>37</v>
      </c>
      <c r="C32" s="4">
        <f t="shared" si="15"/>
        <v>2513</v>
      </c>
      <c r="D32" s="4">
        <f t="shared" si="15"/>
        <v>6164</v>
      </c>
      <c r="E32" s="28">
        <v>32</v>
      </c>
      <c r="F32" s="28">
        <v>2363</v>
      </c>
      <c r="G32" s="28">
        <v>5907</v>
      </c>
      <c r="H32" s="28">
        <v>5</v>
      </c>
      <c r="I32" s="28">
        <v>150</v>
      </c>
      <c r="J32" s="47">
        <v>257</v>
      </c>
      <c r="M32" s="7"/>
    </row>
    <row r="33" spans="1:23" ht="14.25" customHeight="1" x14ac:dyDescent="0.25">
      <c r="A33" s="23" t="s">
        <v>28</v>
      </c>
      <c r="B33" s="4">
        <f t="shared" si="15"/>
        <v>19</v>
      </c>
      <c r="C33" s="4">
        <f t="shared" si="15"/>
        <v>8061</v>
      </c>
      <c r="D33" s="4">
        <f t="shared" si="15"/>
        <v>67507</v>
      </c>
      <c r="E33" s="28">
        <v>8</v>
      </c>
      <c r="F33" s="28">
        <v>2038</v>
      </c>
      <c r="G33" s="28">
        <v>47326</v>
      </c>
      <c r="H33" s="28">
        <v>11</v>
      </c>
      <c r="I33" s="28">
        <v>6023</v>
      </c>
      <c r="J33" s="47">
        <v>20181</v>
      </c>
      <c r="M33" s="7"/>
    </row>
    <row r="34" spans="1:23" ht="15" customHeight="1" x14ac:dyDescent="0.25">
      <c r="A34" s="23" t="s">
        <v>21</v>
      </c>
      <c r="B34" s="4">
        <f t="shared" si="15"/>
        <v>58</v>
      </c>
      <c r="C34" s="4">
        <f t="shared" si="15"/>
        <v>3888</v>
      </c>
      <c r="D34" s="4">
        <f t="shared" si="15"/>
        <v>8021</v>
      </c>
      <c r="E34" s="28">
        <v>52</v>
      </c>
      <c r="F34" s="28">
        <v>2810</v>
      </c>
      <c r="G34" s="28">
        <v>4105</v>
      </c>
      <c r="H34" s="28">
        <v>6</v>
      </c>
      <c r="I34" s="28">
        <v>1078</v>
      </c>
      <c r="J34" s="47">
        <v>3916</v>
      </c>
      <c r="M34" s="7"/>
    </row>
    <row r="35" spans="1:23" ht="15" customHeight="1" x14ac:dyDescent="0.25">
      <c r="A35" s="23" t="s">
        <v>15</v>
      </c>
      <c r="B35" s="4">
        <f t="shared" si="15"/>
        <v>136</v>
      </c>
      <c r="C35" s="4">
        <f t="shared" si="15"/>
        <v>8852</v>
      </c>
      <c r="D35" s="4">
        <f t="shared" si="15"/>
        <v>19405</v>
      </c>
      <c r="E35" s="28">
        <v>132</v>
      </c>
      <c r="F35" s="28">
        <v>7498</v>
      </c>
      <c r="G35" s="28">
        <v>10568</v>
      </c>
      <c r="H35" s="28">
        <v>4</v>
      </c>
      <c r="I35" s="28">
        <v>1354</v>
      </c>
      <c r="J35" s="47">
        <v>8837</v>
      </c>
      <c r="M35" s="7"/>
    </row>
    <row r="36" spans="1:23" ht="15" customHeight="1" x14ac:dyDescent="0.25">
      <c r="A36" s="23" t="s">
        <v>29</v>
      </c>
      <c r="B36" s="4">
        <f>+E36+H36</f>
        <v>14</v>
      </c>
      <c r="C36" s="4">
        <f t="shared" si="15"/>
        <v>1268</v>
      </c>
      <c r="D36" s="4">
        <f t="shared" si="15"/>
        <v>5205</v>
      </c>
      <c r="E36" s="28">
        <v>13</v>
      </c>
      <c r="F36" s="28">
        <v>434</v>
      </c>
      <c r="G36" s="28">
        <v>817</v>
      </c>
      <c r="H36" s="28">
        <v>1</v>
      </c>
      <c r="I36" s="28">
        <v>834</v>
      </c>
      <c r="J36" s="47">
        <v>4388</v>
      </c>
      <c r="M36" s="7"/>
    </row>
    <row r="37" spans="1:23" ht="15" customHeight="1" x14ac:dyDescent="0.25">
      <c r="A37" s="23" t="s">
        <v>14</v>
      </c>
      <c r="B37" s="4">
        <f t="shared" si="15"/>
        <v>126</v>
      </c>
      <c r="C37" s="4">
        <f t="shared" si="15"/>
        <v>8860</v>
      </c>
      <c r="D37" s="4">
        <f t="shared" si="15"/>
        <v>11383</v>
      </c>
      <c r="E37" s="28">
        <v>124</v>
      </c>
      <c r="F37" s="28">
        <v>8710</v>
      </c>
      <c r="G37" s="28">
        <v>10702</v>
      </c>
      <c r="H37" s="28">
        <v>2</v>
      </c>
      <c r="I37" s="28">
        <v>150</v>
      </c>
      <c r="J37" s="47">
        <v>681</v>
      </c>
      <c r="M37" s="7"/>
    </row>
    <row r="38" spans="1:23" ht="15" customHeight="1" x14ac:dyDescent="0.25">
      <c r="A38" s="23" t="s">
        <v>52</v>
      </c>
      <c r="B38" s="4">
        <f t="shared" si="15"/>
        <v>5</v>
      </c>
      <c r="C38" s="4">
        <f t="shared" si="15"/>
        <v>319</v>
      </c>
      <c r="D38" s="4">
        <f t="shared" si="15"/>
        <v>825</v>
      </c>
      <c r="E38" s="28">
        <v>4</v>
      </c>
      <c r="F38" s="28">
        <v>126</v>
      </c>
      <c r="G38" s="28">
        <v>447</v>
      </c>
      <c r="H38" s="28">
        <v>1</v>
      </c>
      <c r="I38" s="28">
        <v>193</v>
      </c>
      <c r="J38" s="47">
        <v>378</v>
      </c>
      <c r="M38" s="10"/>
    </row>
    <row r="39" spans="1:23" ht="15" customHeight="1" x14ac:dyDescent="0.25">
      <c r="A39" s="23" t="s">
        <v>25</v>
      </c>
      <c r="B39" s="4">
        <f t="shared" si="15"/>
        <v>37</v>
      </c>
      <c r="C39" s="4">
        <f t="shared" si="15"/>
        <v>5452</v>
      </c>
      <c r="D39" s="4">
        <f t="shared" si="15"/>
        <v>7689</v>
      </c>
      <c r="E39" s="28">
        <v>36</v>
      </c>
      <c r="F39" s="28">
        <v>5393</v>
      </c>
      <c r="G39" s="28">
        <v>7539</v>
      </c>
      <c r="H39" s="28">
        <v>1</v>
      </c>
      <c r="I39" s="28">
        <v>59</v>
      </c>
      <c r="J39" s="47">
        <v>150</v>
      </c>
      <c r="M39" s="42"/>
    </row>
    <row r="40" spans="1:23" s="34" customFormat="1" ht="15" customHeight="1" x14ac:dyDescent="0.25">
      <c r="A40" s="36" t="s">
        <v>30</v>
      </c>
      <c r="B40" s="4">
        <f t="shared" ref="B40" si="19">+E40+H40</f>
        <v>3</v>
      </c>
      <c r="C40" s="4">
        <f t="shared" ref="C40" si="20">+F40+I40</f>
        <v>3915</v>
      </c>
      <c r="D40" s="4">
        <f t="shared" ref="D40" si="21">+G40+J40</f>
        <v>8334</v>
      </c>
      <c r="E40" s="28">
        <v>2</v>
      </c>
      <c r="F40" s="28">
        <v>350</v>
      </c>
      <c r="G40" s="28">
        <v>1478</v>
      </c>
      <c r="H40" s="28">
        <v>1</v>
      </c>
      <c r="I40" s="28">
        <v>3565</v>
      </c>
      <c r="J40" s="47">
        <v>6856</v>
      </c>
      <c r="K40" s="40"/>
      <c r="L40" s="33"/>
      <c r="M40" s="10"/>
      <c r="N40" s="33"/>
      <c r="O40" s="33"/>
      <c r="P40" s="33"/>
      <c r="Q40" s="33"/>
      <c r="R40" s="33"/>
      <c r="S40" s="33"/>
      <c r="T40" s="33"/>
      <c r="U40" s="33"/>
      <c r="V40" s="33"/>
      <c r="W40" s="33"/>
    </row>
    <row r="41" spans="1:23" ht="15" customHeight="1" x14ac:dyDescent="0.25">
      <c r="A41" s="37" t="s">
        <v>53</v>
      </c>
      <c r="B41" s="4">
        <f t="shared" ref="B41:B44" si="22">+E41+H41</f>
        <v>6</v>
      </c>
      <c r="C41" s="4">
        <f t="shared" ref="C41:C44" si="23">+F41+I41</f>
        <v>7826</v>
      </c>
      <c r="D41" s="4">
        <f t="shared" ref="D41:D44" si="24">+G41+J41</f>
        <v>92376</v>
      </c>
      <c r="E41" s="28">
        <v>5</v>
      </c>
      <c r="F41" s="28">
        <v>7212</v>
      </c>
      <c r="G41" s="28">
        <v>90516</v>
      </c>
      <c r="H41" s="28">
        <v>1</v>
      </c>
      <c r="I41" s="28">
        <v>614</v>
      </c>
      <c r="J41" s="47">
        <v>1860</v>
      </c>
      <c r="M41" s="43"/>
    </row>
    <row r="42" spans="1:23" ht="15" customHeight="1" x14ac:dyDescent="0.25">
      <c r="A42" s="37" t="s">
        <v>31</v>
      </c>
      <c r="B42" s="4">
        <f t="shared" si="22"/>
        <v>3</v>
      </c>
      <c r="C42" s="4">
        <f t="shared" si="23"/>
        <v>28</v>
      </c>
      <c r="D42" s="4">
        <f t="shared" si="24"/>
        <v>111</v>
      </c>
      <c r="E42" s="28">
        <v>3</v>
      </c>
      <c r="F42" s="28">
        <v>28</v>
      </c>
      <c r="G42" s="28">
        <v>111</v>
      </c>
      <c r="H42" s="28">
        <v>0</v>
      </c>
      <c r="I42" s="28">
        <v>0</v>
      </c>
      <c r="J42" s="47">
        <v>0</v>
      </c>
      <c r="M42" s="43"/>
    </row>
    <row r="43" spans="1:23" ht="15" customHeight="1" x14ac:dyDescent="0.25">
      <c r="A43" s="37" t="s">
        <v>74</v>
      </c>
      <c r="B43" s="4">
        <f>+E43+H43</f>
        <v>1</v>
      </c>
      <c r="C43" s="4">
        <f>+F43+I43</f>
        <v>396</v>
      </c>
      <c r="D43" s="4">
        <f>+G43+J43</f>
        <v>1888</v>
      </c>
      <c r="E43" s="28">
        <v>0</v>
      </c>
      <c r="F43" s="28">
        <v>0</v>
      </c>
      <c r="G43" s="28">
        <v>0</v>
      </c>
      <c r="H43" s="28">
        <v>1</v>
      </c>
      <c r="I43" s="28">
        <v>396</v>
      </c>
      <c r="J43" s="47">
        <v>1888</v>
      </c>
      <c r="M43" s="43"/>
    </row>
    <row r="44" spans="1:23" ht="15" customHeight="1" x14ac:dyDescent="0.25">
      <c r="A44" s="37" t="s">
        <v>13</v>
      </c>
      <c r="B44" s="4">
        <f t="shared" si="22"/>
        <v>14</v>
      </c>
      <c r="C44" s="4">
        <f t="shared" si="23"/>
        <v>1147</v>
      </c>
      <c r="D44" s="4">
        <f t="shared" si="24"/>
        <v>5768</v>
      </c>
      <c r="E44" s="28">
        <v>11</v>
      </c>
      <c r="F44" s="28">
        <v>337</v>
      </c>
      <c r="G44" s="28">
        <v>741</v>
      </c>
      <c r="H44" s="28">
        <v>3</v>
      </c>
      <c r="I44" s="28">
        <v>810</v>
      </c>
      <c r="J44" s="47">
        <v>5027</v>
      </c>
      <c r="M44" s="49"/>
    </row>
    <row r="45" spans="1:23" ht="15" customHeight="1" x14ac:dyDescent="0.25">
      <c r="A45" s="23" t="s">
        <v>12</v>
      </c>
      <c r="B45" s="4">
        <f t="shared" si="15"/>
        <v>34</v>
      </c>
      <c r="C45" s="4">
        <f t="shared" si="15"/>
        <v>3582</v>
      </c>
      <c r="D45" s="4">
        <f>+G45+J45</f>
        <v>11655</v>
      </c>
      <c r="E45" s="28">
        <v>23</v>
      </c>
      <c r="F45" s="28">
        <v>987</v>
      </c>
      <c r="G45" s="28">
        <v>2494</v>
      </c>
      <c r="H45" s="28">
        <v>11</v>
      </c>
      <c r="I45" s="28">
        <v>2595</v>
      </c>
      <c r="J45" s="47">
        <v>9161</v>
      </c>
    </row>
    <row r="46" spans="1:23" ht="15" customHeight="1" x14ac:dyDescent="0.25">
      <c r="A46" s="25" t="s">
        <v>6</v>
      </c>
      <c r="B46" s="4">
        <f t="shared" ref="B46:J46" si="25">SUM(B47:B53)</f>
        <v>41</v>
      </c>
      <c r="C46" s="4">
        <f t="shared" si="25"/>
        <v>12711</v>
      </c>
      <c r="D46" s="4">
        <f t="shared" si="25"/>
        <v>42527</v>
      </c>
      <c r="E46" s="4">
        <f t="shared" si="25"/>
        <v>29</v>
      </c>
      <c r="F46" s="4">
        <f t="shared" si="25"/>
        <v>5283</v>
      </c>
      <c r="G46" s="4">
        <f t="shared" si="25"/>
        <v>14471</v>
      </c>
      <c r="H46" s="4">
        <f t="shared" si="25"/>
        <v>12</v>
      </c>
      <c r="I46" s="4">
        <f t="shared" si="25"/>
        <v>7428</v>
      </c>
      <c r="J46" s="5">
        <f t="shared" si="25"/>
        <v>28056</v>
      </c>
    </row>
    <row r="47" spans="1:23" ht="15" customHeight="1" x14ac:dyDescent="0.25">
      <c r="A47" s="23" t="s">
        <v>32</v>
      </c>
      <c r="B47" s="4">
        <f t="shared" ref="B47:D50" si="26">+E47+H47</f>
        <v>14</v>
      </c>
      <c r="C47" s="4">
        <f t="shared" ref="C47" si="27">+F47+I47</f>
        <v>1978</v>
      </c>
      <c r="D47" s="4">
        <f t="shared" ref="D47" si="28">+G47+J47</f>
        <v>3846</v>
      </c>
      <c r="E47" s="28">
        <v>9</v>
      </c>
      <c r="F47" s="28">
        <v>1290</v>
      </c>
      <c r="G47" s="28">
        <v>2409</v>
      </c>
      <c r="H47" s="28">
        <v>5</v>
      </c>
      <c r="I47" s="28">
        <v>688</v>
      </c>
      <c r="J47" s="47">
        <v>1437</v>
      </c>
    </row>
    <row r="48" spans="1:23" ht="15" customHeight="1" x14ac:dyDescent="0.25">
      <c r="A48" s="23" t="s">
        <v>47</v>
      </c>
      <c r="B48" s="4">
        <f t="shared" si="26"/>
        <v>4</v>
      </c>
      <c r="C48" s="4">
        <f t="shared" si="26"/>
        <v>3956</v>
      </c>
      <c r="D48" s="4">
        <f t="shared" si="26"/>
        <v>9704</v>
      </c>
      <c r="E48" s="28">
        <v>3</v>
      </c>
      <c r="F48" s="28">
        <v>2366</v>
      </c>
      <c r="G48" s="28">
        <v>6392</v>
      </c>
      <c r="H48" s="28">
        <v>1</v>
      </c>
      <c r="I48" s="28">
        <v>1590</v>
      </c>
      <c r="J48" s="47">
        <v>3312</v>
      </c>
    </row>
    <row r="49" spans="1:12" ht="15" customHeight="1" x14ac:dyDescent="0.25">
      <c r="A49" s="23" t="s">
        <v>50</v>
      </c>
      <c r="B49" s="4">
        <f t="shared" si="26"/>
        <v>6</v>
      </c>
      <c r="C49" s="4">
        <f t="shared" si="26"/>
        <v>3796</v>
      </c>
      <c r="D49" s="4">
        <f t="shared" si="26"/>
        <v>19930</v>
      </c>
      <c r="E49" s="28">
        <v>5</v>
      </c>
      <c r="F49" s="28">
        <v>295</v>
      </c>
      <c r="G49" s="28">
        <v>482</v>
      </c>
      <c r="H49" s="28">
        <v>1</v>
      </c>
      <c r="I49" s="28">
        <v>3501</v>
      </c>
      <c r="J49" s="47">
        <v>19448</v>
      </c>
      <c r="L49" s="40"/>
    </row>
    <row r="50" spans="1:12" ht="15" customHeight="1" x14ac:dyDescent="0.25">
      <c r="A50" s="23" t="s">
        <v>59</v>
      </c>
      <c r="B50" s="4">
        <f t="shared" si="26"/>
        <v>3</v>
      </c>
      <c r="C50" s="4">
        <f t="shared" si="26"/>
        <v>180</v>
      </c>
      <c r="D50" s="5">
        <f t="shared" si="26"/>
        <v>495</v>
      </c>
      <c r="E50" s="28">
        <v>3</v>
      </c>
      <c r="F50" s="28">
        <v>180</v>
      </c>
      <c r="G50" s="28">
        <v>495</v>
      </c>
      <c r="H50" s="28">
        <v>0</v>
      </c>
      <c r="I50" s="28">
        <v>0</v>
      </c>
      <c r="J50" s="47">
        <v>0</v>
      </c>
    </row>
    <row r="51" spans="1:12" ht="15" customHeight="1" x14ac:dyDescent="0.25">
      <c r="A51" s="26" t="s">
        <v>46</v>
      </c>
      <c r="B51" s="4">
        <f>+E51+H51</f>
        <v>7</v>
      </c>
      <c r="C51" s="4">
        <f t="shared" ref="C51" si="29">+F51+I51</f>
        <v>1455</v>
      </c>
      <c r="D51" s="5">
        <f t="shared" ref="D51" si="30">+G51+J51</f>
        <v>2279</v>
      </c>
      <c r="E51" s="28">
        <v>5</v>
      </c>
      <c r="F51" s="28">
        <v>339</v>
      </c>
      <c r="G51" s="28">
        <v>697</v>
      </c>
      <c r="H51" s="28">
        <v>2</v>
      </c>
      <c r="I51" s="28">
        <v>1116</v>
      </c>
      <c r="J51" s="47">
        <v>1582</v>
      </c>
    </row>
    <row r="52" spans="1:12" ht="15" customHeight="1" x14ac:dyDescent="0.25">
      <c r="A52" s="26" t="s">
        <v>19</v>
      </c>
      <c r="B52" s="4">
        <f t="shared" ref="B52:D52" si="31">+E52+H52</f>
        <v>4</v>
      </c>
      <c r="C52" s="4">
        <f t="shared" si="31"/>
        <v>1070</v>
      </c>
      <c r="D52" s="5">
        <f t="shared" si="31"/>
        <v>4245</v>
      </c>
      <c r="E52" s="28">
        <v>2</v>
      </c>
      <c r="F52" s="28">
        <v>708</v>
      </c>
      <c r="G52" s="28">
        <v>3869</v>
      </c>
      <c r="H52" s="28">
        <v>2</v>
      </c>
      <c r="I52" s="28">
        <v>362</v>
      </c>
      <c r="J52" s="47">
        <v>376</v>
      </c>
    </row>
    <row r="53" spans="1:12" ht="15" customHeight="1" x14ac:dyDescent="0.25">
      <c r="A53" s="26" t="s">
        <v>73</v>
      </c>
      <c r="B53" s="4">
        <f>+E53+H53</f>
        <v>3</v>
      </c>
      <c r="C53" s="5">
        <f>+F53+I53</f>
        <v>276</v>
      </c>
      <c r="D53" s="5">
        <f>+G53+J53</f>
        <v>2028</v>
      </c>
      <c r="E53" s="47">
        <v>2</v>
      </c>
      <c r="F53" s="47">
        <v>105</v>
      </c>
      <c r="G53" s="47">
        <v>127</v>
      </c>
      <c r="H53" s="47">
        <v>1</v>
      </c>
      <c r="I53" s="47">
        <v>171</v>
      </c>
      <c r="J53" s="47">
        <v>1901</v>
      </c>
    </row>
    <row r="54" spans="1:12" ht="15" customHeight="1" x14ac:dyDescent="0.25">
      <c r="A54" s="27" t="s">
        <v>10</v>
      </c>
      <c r="B54" s="9">
        <f>+B55+B64</f>
        <v>974</v>
      </c>
      <c r="C54" s="8">
        <f>+C55+C64</f>
        <v>54375</v>
      </c>
      <c r="D54" s="8">
        <f t="shared" ref="D54:J54" si="32">+D55+D64</f>
        <v>119317</v>
      </c>
      <c r="E54" s="8">
        <f t="shared" si="32"/>
        <v>956</v>
      </c>
      <c r="F54" s="8">
        <f t="shared" si="32"/>
        <v>45112</v>
      </c>
      <c r="G54" s="8">
        <f t="shared" si="32"/>
        <v>91127</v>
      </c>
      <c r="H54" s="8">
        <f>+H55+H64</f>
        <v>18</v>
      </c>
      <c r="I54" s="8">
        <f t="shared" si="32"/>
        <v>9263</v>
      </c>
      <c r="J54" s="8">
        <f t="shared" si="32"/>
        <v>28190</v>
      </c>
    </row>
    <row r="55" spans="1:12" ht="15" customHeight="1" x14ac:dyDescent="0.25">
      <c r="A55" s="25" t="s">
        <v>11</v>
      </c>
      <c r="B55" s="46">
        <f t="shared" ref="B55:J55" si="33">SUM(B56:B63)</f>
        <v>439</v>
      </c>
      <c r="C55" s="4">
        <f t="shared" si="33"/>
        <v>23979</v>
      </c>
      <c r="D55" s="4">
        <f t="shared" si="33"/>
        <v>45989</v>
      </c>
      <c r="E55" s="4">
        <f t="shared" si="33"/>
        <v>436</v>
      </c>
      <c r="F55" s="4">
        <f t="shared" si="33"/>
        <v>19468</v>
      </c>
      <c r="G55" s="4">
        <f t="shared" si="33"/>
        <v>41043</v>
      </c>
      <c r="H55" s="4">
        <f t="shared" si="33"/>
        <v>3</v>
      </c>
      <c r="I55" s="4">
        <f t="shared" si="33"/>
        <v>4511</v>
      </c>
      <c r="J55" s="5">
        <f t="shared" si="33"/>
        <v>4946</v>
      </c>
    </row>
    <row r="56" spans="1:12" ht="15" customHeight="1" x14ac:dyDescent="0.25">
      <c r="A56" s="23" t="s">
        <v>67</v>
      </c>
      <c r="B56" s="4">
        <f t="shared" ref="B56" si="34">+E56+H56</f>
        <v>1</v>
      </c>
      <c r="C56" s="4">
        <f t="shared" ref="C56" si="35">+F56+I56</f>
        <v>9</v>
      </c>
      <c r="D56" s="4">
        <f t="shared" ref="D56" si="36">+G56+J56</f>
        <v>61</v>
      </c>
      <c r="E56" s="38">
        <v>1</v>
      </c>
      <c r="F56" s="38">
        <v>9</v>
      </c>
      <c r="G56" s="38">
        <v>61</v>
      </c>
      <c r="H56" s="38">
        <v>0</v>
      </c>
      <c r="I56" s="38">
        <v>0</v>
      </c>
      <c r="J56" s="48">
        <v>0</v>
      </c>
    </row>
    <row r="57" spans="1:12" ht="15" customHeight="1" x14ac:dyDescent="0.25">
      <c r="A57" s="23" t="s">
        <v>48</v>
      </c>
      <c r="B57" s="4">
        <f t="shared" ref="B57:D61" si="37">+E57+H57</f>
        <v>166</v>
      </c>
      <c r="C57" s="4">
        <f t="shared" si="37"/>
        <v>9797</v>
      </c>
      <c r="D57" s="4">
        <f t="shared" si="37"/>
        <v>18001</v>
      </c>
      <c r="E57" s="38">
        <v>166</v>
      </c>
      <c r="F57" s="38">
        <v>9797</v>
      </c>
      <c r="G57" s="38">
        <v>18001</v>
      </c>
      <c r="H57" s="38">
        <v>0</v>
      </c>
      <c r="I57" s="38">
        <v>0</v>
      </c>
      <c r="J57" s="48">
        <v>0</v>
      </c>
    </row>
    <row r="58" spans="1:12" ht="15" customHeight="1" x14ac:dyDescent="0.25">
      <c r="A58" s="23" t="s">
        <v>56</v>
      </c>
      <c r="B58" s="4">
        <f t="shared" ref="B58" si="38">+E58+H58</f>
        <v>38</v>
      </c>
      <c r="C58" s="4">
        <f t="shared" ref="C58" si="39">+F58+I58</f>
        <v>2805</v>
      </c>
      <c r="D58" s="4">
        <f t="shared" ref="D58" si="40">+G58+J58</f>
        <v>3957</v>
      </c>
      <c r="E58" s="38">
        <v>36</v>
      </c>
      <c r="F58" s="38">
        <v>1499</v>
      </c>
      <c r="G58" s="38">
        <v>2216</v>
      </c>
      <c r="H58" s="38">
        <v>2</v>
      </c>
      <c r="I58" s="38">
        <v>1306</v>
      </c>
      <c r="J58" s="48">
        <v>1741</v>
      </c>
    </row>
    <row r="59" spans="1:12" ht="15" customHeight="1" x14ac:dyDescent="0.25">
      <c r="A59" s="23" t="s">
        <v>77</v>
      </c>
      <c r="B59" s="4">
        <f t="shared" ref="B59" si="41">+E59+H59</f>
        <v>2</v>
      </c>
      <c r="C59" s="4">
        <f t="shared" ref="C59" si="42">+F59+I59</f>
        <v>351</v>
      </c>
      <c r="D59" s="4">
        <f t="shared" ref="D59" si="43">+G59+J59</f>
        <v>685</v>
      </c>
      <c r="E59" s="38">
        <v>2</v>
      </c>
      <c r="F59" s="38">
        <v>351</v>
      </c>
      <c r="G59" s="38">
        <v>685</v>
      </c>
      <c r="H59" s="38">
        <v>0</v>
      </c>
      <c r="I59" s="38">
        <v>0</v>
      </c>
      <c r="J59" s="48">
        <v>0</v>
      </c>
    </row>
    <row r="60" spans="1:12" ht="15" customHeight="1" x14ac:dyDescent="0.25">
      <c r="A60" s="23" t="s">
        <v>42</v>
      </c>
      <c r="B60" s="4">
        <f t="shared" si="37"/>
        <v>1</v>
      </c>
      <c r="C60" s="4">
        <f t="shared" si="37"/>
        <v>3205</v>
      </c>
      <c r="D60" s="4">
        <f t="shared" si="37"/>
        <v>3205</v>
      </c>
      <c r="E60" s="38">
        <v>0</v>
      </c>
      <c r="F60" s="38">
        <v>0</v>
      </c>
      <c r="G60" s="38">
        <v>0</v>
      </c>
      <c r="H60" s="38">
        <v>1</v>
      </c>
      <c r="I60" s="38">
        <v>3205</v>
      </c>
      <c r="J60" s="48">
        <v>3205</v>
      </c>
    </row>
    <row r="61" spans="1:12" ht="15" customHeight="1" x14ac:dyDescent="0.25">
      <c r="A61" s="23" t="s">
        <v>45</v>
      </c>
      <c r="B61" s="4">
        <f t="shared" si="37"/>
        <v>1</v>
      </c>
      <c r="C61" s="4">
        <f t="shared" si="37"/>
        <v>53</v>
      </c>
      <c r="D61" s="4">
        <f t="shared" si="37"/>
        <v>253</v>
      </c>
      <c r="E61" s="38">
        <v>1</v>
      </c>
      <c r="F61" s="38">
        <v>53</v>
      </c>
      <c r="G61" s="38">
        <v>253</v>
      </c>
      <c r="H61" s="38">
        <v>0</v>
      </c>
      <c r="I61" s="38">
        <v>0</v>
      </c>
      <c r="J61" s="48">
        <v>0</v>
      </c>
    </row>
    <row r="62" spans="1:12" ht="15" customHeight="1" x14ac:dyDescent="0.25">
      <c r="A62" s="23" t="s">
        <v>62</v>
      </c>
      <c r="B62" s="4">
        <f t="shared" ref="B62" si="44">+E62+H62</f>
        <v>97</v>
      </c>
      <c r="C62" s="4">
        <f t="shared" ref="C62" si="45">+F62+I62</f>
        <v>4100</v>
      </c>
      <c r="D62" s="4">
        <f t="shared" ref="D62" si="46">+G62+J62</f>
        <v>6190</v>
      </c>
      <c r="E62" s="38">
        <v>97</v>
      </c>
      <c r="F62" s="38">
        <v>4100</v>
      </c>
      <c r="G62" s="38">
        <v>6190</v>
      </c>
      <c r="H62" s="38">
        <v>0</v>
      </c>
      <c r="I62" s="38">
        <v>0</v>
      </c>
      <c r="J62" s="48">
        <v>0</v>
      </c>
    </row>
    <row r="63" spans="1:12" ht="15" customHeight="1" x14ac:dyDescent="0.25">
      <c r="A63" s="23" t="s">
        <v>55</v>
      </c>
      <c r="B63" s="4">
        <f t="shared" ref="B63" si="47">+E63+H63</f>
        <v>133</v>
      </c>
      <c r="C63" s="4">
        <f t="shared" ref="C63" si="48">+F63+I63</f>
        <v>3659</v>
      </c>
      <c r="D63" s="4">
        <f t="shared" ref="D63" si="49">+G63+J63</f>
        <v>13637</v>
      </c>
      <c r="E63" s="38">
        <v>133</v>
      </c>
      <c r="F63" s="38">
        <v>3659</v>
      </c>
      <c r="G63" s="38">
        <v>13637</v>
      </c>
      <c r="H63" s="38">
        <v>0</v>
      </c>
      <c r="I63" s="38">
        <v>0</v>
      </c>
      <c r="J63" s="48">
        <v>0</v>
      </c>
    </row>
    <row r="64" spans="1:12" ht="15" customHeight="1" x14ac:dyDescent="0.25">
      <c r="A64" s="25" t="s">
        <v>20</v>
      </c>
      <c r="B64" s="46">
        <f>SUM(B65:B73)</f>
        <v>535</v>
      </c>
      <c r="C64" s="4">
        <f>SUM(C65:C73)</f>
        <v>30396</v>
      </c>
      <c r="D64" s="4">
        <f t="shared" ref="D64:J64" si="50">SUM(D65:D73)</f>
        <v>73328</v>
      </c>
      <c r="E64" s="4">
        <f t="shared" si="50"/>
        <v>520</v>
      </c>
      <c r="F64" s="4">
        <f t="shared" si="50"/>
        <v>25644</v>
      </c>
      <c r="G64" s="4">
        <f t="shared" si="50"/>
        <v>50084</v>
      </c>
      <c r="H64" s="4">
        <f t="shared" si="50"/>
        <v>15</v>
      </c>
      <c r="I64" s="4">
        <f t="shared" si="50"/>
        <v>4752</v>
      </c>
      <c r="J64" s="5">
        <f t="shared" si="50"/>
        <v>23244</v>
      </c>
    </row>
    <row r="65" spans="1:10" ht="15" customHeight="1" x14ac:dyDescent="0.25">
      <c r="A65" s="23" t="s">
        <v>44</v>
      </c>
      <c r="B65" s="4">
        <f t="shared" ref="B65" si="51">+E65+H65</f>
        <v>2</v>
      </c>
      <c r="C65" s="4">
        <f t="shared" ref="C65" si="52">+F65+I65</f>
        <v>453</v>
      </c>
      <c r="D65" s="4">
        <f t="shared" ref="D65" si="53">+G65+J65</f>
        <v>902</v>
      </c>
      <c r="E65" s="38">
        <v>0</v>
      </c>
      <c r="F65" s="38">
        <v>0</v>
      </c>
      <c r="G65" s="38">
        <v>0</v>
      </c>
      <c r="H65" s="38">
        <v>2</v>
      </c>
      <c r="I65" s="38">
        <v>453</v>
      </c>
      <c r="J65" s="48">
        <v>902</v>
      </c>
    </row>
    <row r="66" spans="1:10" ht="15" customHeight="1" x14ac:dyDescent="0.25">
      <c r="A66" s="23" t="s">
        <v>60</v>
      </c>
      <c r="B66" s="4">
        <f t="shared" ref="B66" si="54">+E66+H66</f>
        <v>69</v>
      </c>
      <c r="C66" s="4">
        <f t="shared" ref="C66" si="55">+F66+I66</f>
        <v>6357</v>
      </c>
      <c r="D66" s="4">
        <f t="shared" ref="D66" si="56">+G66+J66</f>
        <v>12018</v>
      </c>
      <c r="E66" s="38">
        <v>66</v>
      </c>
      <c r="F66" s="38">
        <v>5880</v>
      </c>
      <c r="G66" s="38">
        <v>7986</v>
      </c>
      <c r="H66" s="38">
        <v>3</v>
      </c>
      <c r="I66" s="38">
        <v>477</v>
      </c>
      <c r="J66" s="48">
        <v>4032</v>
      </c>
    </row>
    <row r="67" spans="1:10" ht="15" customHeight="1" x14ac:dyDescent="0.25">
      <c r="A67" s="23" t="s">
        <v>57</v>
      </c>
      <c r="B67" s="4">
        <f t="shared" ref="B67:B68" si="57">+E67+H67</f>
        <v>70</v>
      </c>
      <c r="C67" s="4">
        <f t="shared" ref="C67:C68" si="58">+F67+I67</f>
        <v>3263</v>
      </c>
      <c r="D67" s="4">
        <f t="shared" ref="D67:D68" si="59">+G67+J67</f>
        <v>6346</v>
      </c>
      <c r="E67" s="38">
        <v>70</v>
      </c>
      <c r="F67" s="38">
        <v>3263</v>
      </c>
      <c r="G67" s="38">
        <v>6346</v>
      </c>
      <c r="H67" s="38">
        <v>0</v>
      </c>
      <c r="I67" s="38">
        <v>0</v>
      </c>
      <c r="J67" s="48">
        <v>0</v>
      </c>
    </row>
    <row r="68" spans="1:10" ht="15" customHeight="1" x14ac:dyDescent="0.25">
      <c r="A68" s="23" t="s">
        <v>58</v>
      </c>
      <c r="B68" s="4">
        <f t="shared" si="57"/>
        <v>16</v>
      </c>
      <c r="C68" s="4">
        <f t="shared" si="58"/>
        <v>681</v>
      </c>
      <c r="D68" s="4">
        <f t="shared" si="59"/>
        <v>1100</v>
      </c>
      <c r="E68" s="38">
        <v>16</v>
      </c>
      <c r="F68" s="38">
        <v>681</v>
      </c>
      <c r="G68" s="38">
        <v>1100</v>
      </c>
      <c r="H68" s="38">
        <v>0</v>
      </c>
      <c r="I68" s="38">
        <v>0</v>
      </c>
      <c r="J68" s="48">
        <v>0</v>
      </c>
    </row>
    <row r="69" spans="1:10" ht="15" customHeight="1" x14ac:dyDescent="0.25">
      <c r="A69" s="23" t="s">
        <v>26</v>
      </c>
      <c r="B69" s="4">
        <f>+E69+H69</f>
        <v>73</v>
      </c>
      <c r="C69" s="4">
        <f>+F69+I69</f>
        <v>2939</v>
      </c>
      <c r="D69" s="4">
        <f t="shared" ref="D69" si="60">+G69+J69</f>
        <v>5132</v>
      </c>
      <c r="E69" s="38">
        <v>73</v>
      </c>
      <c r="F69" s="38">
        <v>2939</v>
      </c>
      <c r="G69" s="38">
        <v>5132</v>
      </c>
      <c r="H69" s="38">
        <v>0</v>
      </c>
      <c r="I69" s="38">
        <v>0</v>
      </c>
      <c r="J69" s="48">
        <v>0</v>
      </c>
    </row>
    <row r="70" spans="1:10" ht="15" customHeight="1" x14ac:dyDescent="0.25">
      <c r="A70" s="23" t="s">
        <v>61</v>
      </c>
      <c r="B70" s="4">
        <f t="shared" ref="B70" si="61">+E70+H70</f>
        <v>5</v>
      </c>
      <c r="C70" s="4">
        <f>+F70+I70</f>
        <v>2010</v>
      </c>
      <c r="D70" s="4">
        <f t="shared" ref="D70" si="62">+G70+J70</f>
        <v>5892</v>
      </c>
      <c r="E70" s="38">
        <v>0</v>
      </c>
      <c r="F70" s="38">
        <v>0</v>
      </c>
      <c r="G70" s="38">
        <v>0</v>
      </c>
      <c r="H70" s="38">
        <v>5</v>
      </c>
      <c r="I70" s="38">
        <v>2010</v>
      </c>
      <c r="J70" s="48">
        <v>5892</v>
      </c>
    </row>
    <row r="71" spans="1:10" ht="15" customHeight="1" x14ac:dyDescent="0.25">
      <c r="A71" s="23" t="s">
        <v>72</v>
      </c>
      <c r="B71" s="4">
        <f t="shared" ref="B71" si="63">+E71+H71</f>
        <v>2</v>
      </c>
      <c r="C71" s="4">
        <f t="shared" ref="C71" si="64">+F71+I71</f>
        <v>311</v>
      </c>
      <c r="D71" s="4">
        <f t="shared" ref="D71" si="65">+G71+J71</f>
        <v>2250</v>
      </c>
      <c r="E71" s="38">
        <v>0</v>
      </c>
      <c r="F71" s="38">
        <v>0</v>
      </c>
      <c r="G71" s="38">
        <v>0</v>
      </c>
      <c r="H71" s="38">
        <v>2</v>
      </c>
      <c r="I71" s="38">
        <v>311</v>
      </c>
      <c r="J71" s="48">
        <v>2250</v>
      </c>
    </row>
    <row r="72" spans="1:10" ht="15" customHeight="1" x14ac:dyDescent="0.25">
      <c r="A72" s="23" t="s">
        <v>27</v>
      </c>
      <c r="B72" s="4">
        <f t="shared" ref="B72:B73" si="66">+E72+H72</f>
        <v>194</v>
      </c>
      <c r="C72" s="4">
        <f t="shared" ref="C72:C73" si="67">+F72+I72</f>
        <v>7570</v>
      </c>
      <c r="D72" s="4">
        <f t="shared" ref="D72:D73" si="68">+G72+J72</f>
        <v>26305</v>
      </c>
      <c r="E72" s="38">
        <v>191</v>
      </c>
      <c r="F72" s="38">
        <v>6069</v>
      </c>
      <c r="G72" s="38">
        <v>16137</v>
      </c>
      <c r="H72" s="38">
        <v>3</v>
      </c>
      <c r="I72" s="38">
        <v>1501</v>
      </c>
      <c r="J72" s="48">
        <v>10168</v>
      </c>
    </row>
    <row r="73" spans="1:10" ht="15" customHeight="1" x14ac:dyDescent="0.25">
      <c r="A73" s="23" t="s">
        <v>22</v>
      </c>
      <c r="B73" s="4">
        <f t="shared" si="66"/>
        <v>104</v>
      </c>
      <c r="C73" s="4">
        <f t="shared" si="67"/>
        <v>6812</v>
      </c>
      <c r="D73" s="4">
        <f t="shared" si="68"/>
        <v>13383</v>
      </c>
      <c r="E73" s="38">
        <v>104</v>
      </c>
      <c r="F73" s="38">
        <v>6812</v>
      </c>
      <c r="G73" s="38">
        <v>13383</v>
      </c>
      <c r="H73" s="38">
        <v>0</v>
      </c>
      <c r="I73" s="38">
        <v>0</v>
      </c>
      <c r="J73" s="48">
        <v>0</v>
      </c>
    </row>
    <row r="74" spans="1:10" ht="6.75" customHeight="1" x14ac:dyDescent="0.25">
      <c r="A74" s="19"/>
      <c r="B74" s="19"/>
      <c r="C74" s="19"/>
      <c r="D74" s="19"/>
      <c r="E74" s="29"/>
      <c r="F74" s="29"/>
      <c r="G74" s="29"/>
      <c r="H74" s="29"/>
      <c r="I74" s="32"/>
      <c r="J74" s="35"/>
    </row>
    <row r="75" spans="1:10" ht="18" customHeight="1" x14ac:dyDescent="0.25">
      <c r="A75" s="18" t="s">
        <v>43</v>
      </c>
      <c r="B75" s="10"/>
      <c r="C75" s="10"/>
      <c r="D75" s="17"/>
      <c r="E75" s="10"/>
      <c r="F75" s="10"/>
      <c r="G75" s="10"/>
      <c r="H75" s="10"/>
      <c r="I75" s="17"/>
      <c r="J75" s="11"/>
    </row>
    <row r="76" spans="1:10" ht="15" customHeight="1" x14ac:dyDescent="0.25">
      <c r="A76" s="12" t="s">
        <v>8</v>
      </c>
      <c r="B76" s="13"/>
      <c r="C76" s="13"/>
      <c r="D76" s="13"/>
      <c r="E76" s="13"/>
      <c r="F76" s="13"/>
      <c r="G76" s="13"/>
      <c r="H76" s="13"/>
      <c r="I76" s="13"/>
      <c r="J76" s="14"/>
    </row>
    <row r="77" spans="1:10" ht="15" customHeight="1" x14ac:dyDescent="0.25">
      <c r="A77" s="11" t="s">
        <v>39</v>
      </c>
      <c r="B77" s="13"/>
      <c r="C77" s="13"/>
      <c r="D77" s="13"/>
      <c r="E77" s="13"/>
      <c r="F77" s="13"/>
      <c r="G77" s="13"/>
      <c r="H77" s="13"/>
      <c r="I77" s="13"/>
      <c r="J77" s="14"/>
    </row>
    <row r="78" spans="1:10" ht="15" customHeight="1" x14ac:dyDescent="0.25">
      <c r="A78" s="39" t="s">
        <v>49</v>
      </c>
      <c r="B78" s="33"/>
      <c r="C78" s="33"/>
      <c r="D78" s="33"/>
      <c r="E78" s="33"/>
      <c r="F78" s="33"/>
      <c r="G78" s="33"/>
      <c r="H78" s="33"/>
      <c r="I78" s="33"/>
      <c r="J78" s="33"/>
    </row>
    <row r="79" spans="1:10" x14ac:dyDescent="0.25">
      <c r="A79" s="33"/>
      <c r="B79" s="33"/>
      <c r="C79" s="33"/>
      <c r="D79" s="33"/>
      <c r="E79" s="33"/>
      <c r="F79" s="33"/>
      <c r="G79" s="33"/>
      <c r="H79" s="33"/>
      <c r="I79" s="33"/>
      <c r="J79" s="40"/>
    </row>
    <row r="80" spans="1:10" x14ac:dyDescent="0.25">
      <c r="A80" s="33"/>
      <c r="B80" s="33"/>
      <c r="C80" s="33"/>
      <c r="D80" s="33"/>
      <c r="E80" s="33"/>
      <c r="F80" s="33"/>
      <c r="G80" s="33"/>
      <c r="H80" s="33"/>
      <c r="I80" s="33"/>
      <c r="J80" s="33"/>
    </row>
    <row r="81" spans="1:10" x14ac:dyDescent="0.25">
      <c r="A81" s="33"/>
      <c r="B81" s="33"/>
      <c r="C81" s="33"/>
      <c r="D81" s="33"/>
      <c r="E81" s="33"/>
      <c r="F81" s="33"/>
      <c r="G81" s="33"/>
      <c r="H81" s="33"/>
      <c r="I81" s="33"/>
      <c r="J81" s="33"/>
    </row>
    <row r="82" spans="1:10" x14ac:dyDescent="0.25">
      <c r="A82" s="33"/>
      <c r="B82" s="33"/>
      <c r="C82" s="33"/>
      <c r="D82" s="33"/>
      <c r="E82" s="33"/>
      <c r="F82" s="33"/>
      <c r="G82" s="33"/>
      <c r="H82" s="33"/>
      <c r="I82" s="33"/>
      <c r="J82" s="33"/>
    </row>
    <row r="83" spans="1:10" x14ac:dyDescent="0.25">
      <c r="A83" s="33"/>
      <c r="B83" s="33"/>
      <c r="C83" s="33"/>
      <c r="D83" s="33"/>
      <c r="E83" s="33"/>
      <c r="F83" s="33"/>
      <c r="G83" s="33"/>
      <c r="H83" s="33"/>
      <c r="I83" s="33"/>
      <c r="J83" s="33"/>
    </row>
    <row r="84" spans="1:10" x14ac:dyDescent="0.25">
      <c r="A84" s="33"/>
      <c r="B84" s="33"/>
      <c r="C84" s="33"/>
      <c r="D84" s="33"/>
      <c r="E84" s="33"/>
      <c r="F84" s="33"/>
      <c r="G84" s="33"/>
      <c r="H84" s="33"/>
      <c r="I84" s="33"/>
      <c r="J84" s="33"/>
    </row>
    <row r="85" spans="1:10" x14ac:dyDescent="0.25">
      <c r="A85" s="33"/>
      <c r="B85" s="33"/>
      <c r="C85" s="33"/>
      <c r="D85" s="33"/>
      <c r="E85" s="33"/>
      <c r="F85" s="33"/>
      <c r="G85" s="33"/>
      <c r="H85" s="33"/>
      <c r="I85" s="33"/>
      <c r="J85" s="33"/>
    </row>
    <row r="86" spans="1:10" x14ac:dyDescent="0.25">
      <c r="A86" s="33"/>
      <c r="B86" s="33"/>
      <c r="C86" s="33"/>
      <c r="D86" s="33"/>
      <c r="E86" s="33"/>
      <c r="F86" s="33"/>
      <c r="G86" s="33"/>
      <c r="H86" s="33"/>
      <c r="I86" s="33"/>
      <c r="J86" s="33"/>
    </row>
    <row r="87" spans="1:10" x14ac:dyDescent="0.25">
      <c r="A87" s="33"/>
      <c r="B87" s="33"/>
      <c r="C87" s="33"/>
      <c r="D87" s="33"/>
      <c r="E87" s="33"/>
      <c r="F87" s="33"/>
      <c r="G87" s="33"/>
      <c r="H87" s="33"/>
      <c r="I87" s="33"/>
      <c r="J87" s="33"/>
    </row>
    <row r="88" spans="1:10" x14ac:dyDescent="0.25">
      <c r="A88" s="33"/>
      <c r="B88" s="33"/>
      <c r="C88" s="33"/>
      <c r="D88" s="33"/>
      <c r="E88" s="33"/>
      <c r="F88" s="33"/>
      <c r="G88" s="33"/>
      <c r="H88" s="33"/>
      <c r="I88" s="33"/>
      <c r="J88" s="33"/>
    </row>
    <row r="89" spans="1:10" x14ac:dyDescent="0.25">
      <c r="A89" s="33"/>
      <c r="B89" s="33"/>
      <c r="C89" s="33"/>
      <c r="D89" s="33"/>
      <c r="E89" s="33"/>
      <c r="F89" s="33"/>
      <c r="G89" s="33"/>
      <c r="H89" s="33"/>
      <c r="I89" s="33"/>
      <c r="J89" s="33"/>
    </row>
    <row r="90" spans="1:10" x14ac:dyDescent="0.25">
      <c r="A90" s="33"/>
      <c r="B90" s="33"/>
      <c r="C90" s="33"/>
      <c r="D90" s="33"/>
      <c r="E90" s="33"/>
      <c r="F90" s="33"/>
      <c r="G90" s="33"/>
      <c r="H90" s="33"/>
      <c r="I90" s="33"/>
      <c r="J90" s="33"/>
    </row>
    <row r="91" spans="1:10" x14ac:dyDescent="0.25">
      <c r="A91" s="33"/>
      <c r="B91" s="33"/>
      <c r="C91" s="33"/>
      <c r="D91" s="33"/>
      <c r="E91" s="33"/>
      <c r="F91" s="33"/>
      <c r="G91" s="33"/>
      <c r="H91" s="33"/>
      <c r="I91" s="33"/>
      <c r="J91" s="33"/>
    </row>
    <row r="92" spans="1:10" x14ac:dyDescent="0.25">
      <c r="A92" s="33"/>
      <c r="B92" s="33"/>
      <c r="C92" s="33"/>
      <c r="D92" s="33"/>
      <c r="E92" s="33"/>
      <c r="F92" s="33"/>
      <c r="G92" s="33"/>
      <c r="H92" s="33"/>
      <c r="I92" s="33"/>
      <c r="J92" s="33"/>
    </row>
    <row r="93" spans="1:10" x14ac:dyDescent="0.25">
      <c r="A93" s="33"/>
      <c r="B93" s="33"/>
      <c r="C93" s="33"/>
      <c r="D93" s="33"/>
      <c r="E93" s="33"/>
      <c r="F93" s="33"/>
      <c r="G93" s="33"/>
      <c r="H93" s="33"/>
      <c r="I93" s="33"/>
      <c r="J93" s="33"/>
    </row>
    <row r="94" spans="1:10" x14ac:dyDescent="0.25">
      <c r="A94" s="33"/>
      <c r="B94" s="33"/>
      <c r="C94" s="33"/>
      <c r="D94" s="33"/>
      <c r="E94" s="33"/>
      <c r="F94" s="33"/>
      <c r="G94" s="33"/>
      <c r="H94" s="33"/>
      <c r="I94" s="33"/>
      <c r="J94" s="33"/>
    </row>
    <row r="95" spans="1:10" x14ac:dyDescent="0.25">
      <c r="A95" s="33"/>
      <c r="B95" s="33"/>
      <c r="C95" s="33"/>
      <c r="D95" s="33"/>
      <c r="E95" s="33"/>
      <c r="F95" s="33"/>
      <c r="G95" s="33"/>
      <c r="H95" s="33"/>
      <c r="I95" s="33"/>
      <c r="J95" s="33"/>
    </row>
    <row r="96" spans="1:10" x14ac:dyDescent="0.25">
      <c r="A96" s="33"/>
      <c r="B96" s="33"/>
      <c r="C96" s="33"/>
      <c r="D96" s="33"/>
      <c r="E96" s="33"/>
      <c r="F96" s="33"/>
      <c r="G96" s="33"/>
      <c r="H96" s="33"/>
      <c r="I96" s="33"/>
      <c r="J96" s="33"/>
    </row>
    <row r="97" spans="1:10" x14ac:dyDescent="0.25">
      <c r="A97" s="33"/>
      <c r="B97" s="33"/>
      <c r="C97" s="33"/>
      <c r="D97" s="33"/>
      <c r="E97" s="33"/>
      <c r="F97" s="33"/>
      <c r="G97" s="33"/>
      <c r="H97" s="33"/>
      <c r="I97" s="33"/>
      <c r="J97" s="33"/>
    </row>
    <row r="98" spans="1:10" x14ac:dyDescent="0.25">
      <c r="A98" s="33"/>
      <c r="B98" s="33"/>
      <c r="C98" s="33"/>
      <c r="D98" s="33"/>
      <c r="E98" s="33"/>
      <c r="F98" s="33"/>
      <c r="G98" s="33"/>
      <c r="H98" s="33"/>
      <c r="I98" s="33"/>
      <c r="J98" s="33"/>
    </row>
    <row r="99" spans="1:10" x14ac:dyDescent="0.25">
      <c r="A99" s="33"/>
      <c r="B99" s="33"/>
      <c r="C99" s="33"/>
      <c r="D99" s="33"/>
      <c r="E99" s="33"/>
      <c r="F99" s="33"/>
      <c r="G99" s="33"/>
      <c r="H99" s="33"/>
      <c r="I99" s="33"/>
      <c r="J99" s="33"/>
    </row>
    <row r="100" spans="1:10" x14ac:dyDescent="0.25">
      <c r="A100" s="33"/>
      <c r="B100" s="33"/>
      <c r="C100" s="33"/>
      <c r="D100" s="33"/>
      <c r="E100" s="33"/>
      <c r="F100" s="33"/>
      <c r="G100" s="33"/>
      <c r="H100" s="33"/>
      <c r="I100" s="33"/>
      <c r="J100" s="33"/>
    </row>
    <row r="101" spans="1:10" x14ac:dyDescent="0.25">
      <c r="A101" s="33"/>
      <c r="B101" s="33"/>
      <c r="C101" s="33"/>
      <c r="D101" s="33"/>
      <c r="E101" s="33"/>
      <c r="F101" s="33"/>
      <c r="G101" s="33"/>
      <c r="H101" s="33"/>
      <c r="I101" s="33"/>
      <c r="J101" s="33"/>
    </row>
    <row r="102" spans="1:10" x14ac:dyDescent="0.25">
      <c r="A102" s="33"/>
      <c r="B102" s="33"/>
      <c r="C102" s="33"/>
      <c r="D102" s="33"/>
      <c r="E102" s="33"/>
      <c r="F102" s="33"/>
      <c r="G102" s="33"/>
      <c r="H102" s="33"/>
      <c r="I102" s="33"/>
      <c r="J102" s="33"/>
    </row>
    <row r="103" spans="1:10" x14ac:dyDescent="0.25">
      <c r="A103" s="33"/>
      <c r="B103" s="33"/>
      <c r="C103" s="33"/>
      <c r="D103" s="33"/>
      <c r="E103" s="33"/>
      <c r="F103" s="33"/>
      <c r="G103" s="33"/>
      <c r="H103" s="33"/>
      <c r="I103" s="33"/>
      <c r="J103" s="33"/>
    </row>
    <row r="104" spans="1:10" x14ac:dyDescent="0.25">
      <c r="A104" s="33"/>
      <c r="B104" s="33"/>
      <c r="C104" s="33"/>
      <c r="D104" s="33"/>
      <c r="E104" s="33"/>
      <c r="F104" s="33"/>
      <c r="G104" s="33"/>
      <c r="H104" s="33"/>
      <c r="I104" s="33"/>
      <c r="J104" s="33"/>
    </row>
    <row r="105" spans="1:10" x14ac:dyDescent="0.25">
      <c r="A105" s="33"/>
      <c r="B105" s="33"/>
      <c r="C105" s="33"/>
      <c r="D105" s="33"/>
      <c r="E105" s="33"/>
      <c r="F105" s="33"/>
      <c r="G105" s="33"/>
      <c r="H105" s="33"/>
      <c r="I105" s="33"/>
      <c r="J105" s="33"/>
    </row>
    <row r="106" spans="1:10" x14ac:dyDescent="0.25">
      <c r="A106" s="33"/>
      <c r="B106" s="33"/>
      <c r="C106" s="33"/>
      <c r="D106" s="33"/>
      <c r="E106" s="33"/>
      <c r="F106" s="33"/>
      <c r="G106" s="33"/>
      <c r="H106" s="33"/>
      <c r="I106" s="33"/>
      <c r="J106" s="33"/>
    </row>
    <row r="107" spans="1:10" x14ac:dyDescent="0.25">
      <c r="A107" s="33"/>
      <c r="B107" s="33"/>
      <c r="C107" s="33"/>
      <c r="D107" s="33"/>
      <c r="E107" s="33"/>
      <c r="F107" s="33"/>
      <c r="G107" s="33"/>
      <c r="H107" s="33"/>
      <c r="I107" s="33"/>
      <c r="J107" s="33"/>
    </row>
    <row r="108" spans="1:10" x14ac:dyDescent="0.25">
      <c r="A108" s="33"/>
      <c r="B108" s="33"/>
      <c r="C108" s="33"/>
      <c r="D108" s="33"/>
      <c r="E108" s="33"/>
      <c r="F108" s="33"/>
      <c r="G108" s="33"/>
      <c r="H108" s="33"/>
      <c r="I108" s="33"/>
      <c r="J108" s="33"/>
    </row>
    <row r="109" spans="1:10" x14ac:dyDescent="0.25">
      <c r="A109" s="33"/>
      <c r="B109" s="33"/>
      <c r="C109" s="33"/>
      <c r="D109" s="33"/>
      <c r="E109" s="33"/>
      <c r="F109" s="33"/>
      <c r="G109" s="33"/>
      <c r="H109" s="33"/>
      <c r="I109" s="33"/>
      <c r="J109" s="33"/>
    </row>
    <row r="110" spans="1:10" x14ac:dyDescent="0.25">
      <c r="A110" s="33"/>
      <c r="B110" s="33"/>
      <c r="C110" s="33"/>
      <c r="D110" s="33"/>
      <c r="E110" s="33"/>
      <c r="F110" s="33"/>
      <c r="G110" s="33"/>
      <c r="H110" s="33"/>
      <c r="I110" s="33"/>
      <c r="J110" s="33"/>
    </row>
    <row r="111" spans="1:10" x14ac:dyDescent="0.25">
      <c r="A111" s="33"/>
      <c r="B111" s="33"/>
      <c r="C111" s="33"/>
      <c r="D111" s="33"/>
      <c r="E111" s="33"/>
      <c r="F111" s="33"/>
      <c r="G111" s="33"/>
      <c r="H111" s="33"/>
      <c r="I111" s="33"/>
      <c r="J111" s="33"/>
    </row>
    <row r="112" spans="1:10" x14ac:dyDescent="0.25">
      <c r="A112" s="33"/>
      <c r="B112" s="33"/>
      <c r="C112" s="33"/>
      <c r="D112" s="33"/>
      <c r="E112" s="33"/>
      <c r="F112" s="33"/>
      <c r="G112" s="33"/>
      <c r="H112" s="33"/>
      <c r="I112" s="33"/>
      <c r="J112" s="33"/>
    </row>
    <row r="113" spans="1:10" x14ac:dyDescent="0.25">
      <c r="A113" s="33"/>
      <c r="B113" s="33"/>
      <c r="C113" s="33"/>
      <c r="D113" s="33"/>
      <c r="E113" s="33"/>
      <c r="F113" s="33"/>
      <c r="G113" s="33"/>
      <c r="H113" s="33"/>
      <c r="I113" s="33"/>
      <c r="J113" s="33"/>
    </row>
    <row r="114" spans="1:10" x14ac:dyDescent="0.25">
      <c r="A114" s="33"/>
      <c r="B114" s="33"/>
      <c r="C114" s="33"/>
      <c r="D114" s="33"/>
      <c r="E114" s="33"/>
      <c r="F114" s="33"/>
      <c r="G114" s="33"/>
      <c r="H114" s="33"/>
      <c r="I114" s="33"/>
      <c r="J114" s="33"/>
    </row>
    <row r="115" spans="1:10" x14ac:dyDescent="0.25">
      <c r="A115" s="33"/>
      <c r="B115" s="33"/>
      <c r="C115" s="33"/>
      <c r="D115" s="33"/>
      <c r="E115" s="33"/>
      <c r="F115" s="33"/>
      <c r="G115" s="33"/>
      <c r="H115" s="33"/>
      <c r="I115" s="33"/>
      <c r="J115" s="33"/>
    </row>
    <row r="116" spans="1:10" x14ac:dyDescent="0.25">
      <c r="A116" s="33"/>
      <c r="B116" s="33"/>
      <c r="C116" s="33"/>
      <c r="D116" s="33"/>
      <c r="E116" s="33"/>
      <c r="F116" s="33"/>
      <c r="G116" s="33"/>
      <c r="H116" s="33"/>
      <c r="I116" s="33"/>
      <c r="J116" s="33"/>
    </row>
    <row r="117" spans="1:10" x14ac:dyDescent="0.25">
      <c r="A117" s="33"/>
      <c r="B117" s="33"/>
      <c r="C117" s="33"/>
      <c r="D117" s="33"/>
      <c r="E117" s="33"/>
      <c r="F117" s="33"/>
      <c r="G117" s="33"/>
      <c r="H117" s="33"/>
      <c r="I117" s="33"/>
      <c r="J117" s="33"/>
    </row>
    <row r="118" spans="1:10" x14ac:dyDescent="0.25">
      <c r="A118" s="33"/>
      <c r="B118" s="33"/>
      <c r="C118" s="33"/>
      <c r="D118" s="33"/>
      <c r="E118" s="33"/>
      <c r="F118" s="33"/>
      <c r="G118" s="33"/>
      <c r="H118" s="33"/>
      <c r="I118" s="33"/>
      <c r="J118" s="33"/>
    </row>
    <row r="119" spans="1:10" x14ac:dyDescent="0.25">
      <c r="A119" s="33"/>
      <c r="B119" s="33"/>
      <c r="C119" s="33"/>
      <c r="D119" s="33"/>
      <c r="E119" s="33"/>
      <c r="F119" s="33"/>
      <c r="G119" s="33"/>
      <c r="H119" s="33"/>
      <c r="I119" s="33"/>
      <c r="J119" s="33"/>
    </row>
    <row r="120" spans="1:10" x14ac:dyDescent="0.25">
      <c r="A120" s="33"/>
      <c r="B120" s="33"/>
      <c r="C120" s="33"/>
      <c r="D120" s="33"/>
      <c r="E120" s="33"/>
      <c r="F120" s="33"/>
      <c r="G120" s="33"/>
      <c r="H120" s="33"/>
      <c r="I120" s="33"/>
      <c r="J120" s="33"/>
    </row>
    <row r="121" spans="1:10" x14ac:dyDescent="0.25">
      <c r="A121" s="33"/>
      <c r="B121" s="33"/>
      <c r="C121" s="33"/>
      <c r="D121" s="33"/>
      <c r="E121" s="33"/>
      <c r="F121" s="33"/>
      <c r="G121" s="33"/>
      <c r="H121" s="33"/>
      <c r="I121" s="33"/>
      <c r="J121" s="33"/>
    </row>
    <row r="122" spans="1:10" x14ac:dyDescent="0.25">
      <c r="A122" s="33"/>
      <c r="B122" s="33"/>
      <c r="C122" s="33"/>
      <c r="D122" s="33"/>
      <c r="E122" s="33"/>
      <c r="F122" s="33"/>
      <c r="G122" s="33"/>
      <c r="H122" s="33"/>
      <c r="I122" s="33"/>
      <c r="J122" s="33"/>
    </row>
    <row r="123" spans="1:10" x14ac:dyDescent="0.25">
      <c r="A123" s="33"/>
      <c r="B123" s="33"/>
      <c r="C123" s="33"/>
      <c r="D123" s="33"/>
      <c r="E123" s="33"/>
      <c r="F123" s="33"/>
      <c r="G123" s="33"/>
      <c r="H123" s="33"/>
      <c r="I123" s="33"/>
      <c r="J123" s="33"/>
    </row>
    <row r="124" spans="1:10" x14ac:dyDescent="0.25">
      <c r="A124" s="33"/>
      <c r="B124" s="33"/>
      <c r="C124" s="33"/>
      <c r="D124" s="33"/>
      <c r="E124" s="33"/>
      <c r="F124" s="33"/>
      <c r="G124" s="33"/>
      <c r="H124" s="33"/>
      <c r="I124" s="33"/>
      <c r="J124" s="33"/>
    </row>
    <row r="125" spans="1:10" x14ac:dyDescent="0.25">
      <c r="A125" s="33"/>
      <c r="B125" s="33"/>
      <c r="C125" s="33"/>
      <c r="D125" s="33"/>
      <c r="E125" s="33"/>
      <c r="F125" s="33"/>
      <c r="G125" s="33"/>
      <c r="H125" s="33"/>
      <c r="I125" s="33"/>
      <c r="J125" s="33"/>
    </row>
    <row r="126" spans="1:10" x14ac:dyDescent="0.25">
      <c r="A126" s="33"/>
      <c r="B126" s="33"/>
      <c r="C126" s="33"/>
      <c r="D126" s="33"/>
      <c r="E126" s="33"/>
      <c r="F126" s="33"/>
      <c r="G126" s="33"/>
      <c r="H126" s="33"/>
      <c r="I126" s="33"/>
      <c r="J126" s="33"/>
    </row>
    <row r="127" spans="1:10" x14ac:dyDescent="0.25">
      <c r="A127" s="33"/>
      <c r="B127" s="33"/>
      <c r="C127" s="33"/>
      <c r="D127" s="33"/>
      <c r="E127" s="33"/>
      <c r="F127" s="33"/>
      <c r="G127" s="33"/>
      <c r="H127" s="33"/>
      <c r="I127" s="33"/>
      <c r="J127" s="33"/>
    </row>
    <row r="128" spans="1:10" x14ac:dyDescent="0.25">
      <c r="A128" s="33"/>
      <c r="B128" s="33"/>
      <c r="C128" s="33"/>
      <c r="D128" s="33"/>
      <c r="E128" s="33"/>
      <c r="F128" s="33"/>
      <c r="G128" s="33"/>
      <c r="H128" s="33"/>
      <c r="I128" s="33"/>
      <c r="J128" s="33"/>
    </row>
    <row r="129" spans="1:10" x14ac:dyDescent="0.25">
      <c r="A129" s="33"/>
      <c r="B129" s="33"/>
      <c r="C129" s="33"/>
      <c r="D129" s="33"/>
      <c r="E129" s="33"/>
      <c r="F129" s="33"/>
      <c r="G129" s="33"/>
      <c r="H129" s="33"/>
      <c r="I129" s="33"/>
      <c r="J129" s="33"/>
    </row>
    <row r="130" spans="1:10" x14ac:dyDescent="0.25">
      <c r="A130" s="33"/>
      <c r="B130" s="33"/>
      <c r="C130" s="33"/>
      <c r="D130" s="33"/>
      <c r="E130" s="33"/>
      <c r="F130" s="33"/>
      <c r="G130" s="33"/>
      <c r="H130" s="33"/>
      <c r="I130" s="33"/>
      <c r="J130" s="33"/>
    </row>
    <row r="131" spans="1:10" x14ac:dyDescent="0.25">
      <c r="A131" s="33"/>
      <c r="B131" s="33"/>
      <c r="C131" s="33"/>
      <c r="D131" s="33"/>
      <c r="E131" s="33"/>
      <c r="F131" s="33"/>
      <c r="G131" s="33"/>
      <c r="H131" s="33"/>
      <c r="I131" s="33"/>
      <c r="J131" s="33"/>
    </row>
    <row r="132" spans="1:10" x14ac:dyDescent="0.25">
      <c r="A132" s="33"/>
      <c r="B132" s="33"/>
      <c r="C132" s="33"/>
      <c r="D132" s="33"/>
      <c r="E132" s="33"/>
      <c r="F132" s="33"/>
      <c r="G132" s="33"/>
      <c r="H132" s="33"/>
      <c r="I132" s="33"/>
      <c r="J132" s="33"/>
    </row>
    <row r="133" spans="1:10" x14ac:dyDescent="0.25">
      <c r="A133" s="33"/>
      <c r="B133" s="33"/>
      <c r="C133" s="33"/>
      <c r="D133" s="33"/>
      <c r="E133" s="33"/>
      <c r="F133" s="33"/>
      <c r="G133" s="33"/>
      <c r="H133" s="33"/>
      <c r="I133" s="33"/>
      <c r="J133" s="33"/>
    </row>
  </sheetData>
  <mergeCells count="10">
    <mergeCell ref="A7:J7"/>
    <mergeCell ref="A9:A10"/>
    <mergeCell ref="B9:D9"/>
    <mergeCell ref="E9:G9"/>
    <mergeCell ref="H9:J9"/>
    <mergeCell ref="A1:J1"/>
    <mergeCell ref="A2:J2"/>
    <mergeCell ref="A3:J3"/>
    <mergeCell ref="A5:J5"/>
    <mergeCell ref="A6:J6"/>
  </mergeCells>
  <pageMargins left="0.98425196850393704" right="0.98425196850393704" top="0.98425196850393704" bottom="0.98425196850393704" header="0.31496062992125984" footer="0"/>
  <pageSetup scale="50" fitToWidth="0" fitToHeight="0" orientation="portrait" r:id="rId1"/>
  <ignoredErrors>
    <ignoredError sqref="B51:D52 B60:D61 B69:D69 B65:D65 B64 B58:D58 B46 C46:D46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Cuadro_5</vt:lpstr>
      <vt:lpstr>Cuadro_5!Área_de_impresión</vt:lpstr>
      <vt:lpstr>Cuadro_5!Títulos_a_imprimir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CAROLINA ESPINO</dc:creator>
  <cp:lastModifiedBy>EDILSA VASQUEZ</cp:lastModifiedBy>
  <cp:lastPrinted>2024-10-28T16:49:39Z</cp:lastPrinted>
  <dcterms:created xsi:type="dcterms:W3CDTF">2022-02-07T19:22:01Z</dcterms:created>
  <dcterms:modified xsi:type="dcterms:W3CDTF">2024-10-31T14:41:05Z</dcterms:modified>
</cp:coreProperties>
</file>